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24060" windowHeight="9915" tabRatio="743"/>
  </bookViews>
  <sheets>
    <sheet name="Cover" sheetId="5" r:id="rId1"/>
    <sheet name="Summary" sheetId="1" r:id="rId2"/>
    <sheet name="Input Costi" sheetId="2" r:id="rId3"/>
    <sheet name="Input Ricavi" sheetId="3" r:id="rId4"/>
    <sheet name="Pagina Grafici" sheetId="4" r:id="rId5"/>
  </sheets>
  <calcPr calcId="125725"/>
</workbook>
</file>

<file path=xl/calcChain.xml><?xml version="1.0" encoding="utf-8"?>
<calcChain xmlns="http://schemas.openxmlformats.org/spreadsheetml/2006/main">
  <c r="AA14" i="1"/>
  <c r="Z14"/>
  <c r="Y14"/>
  <c r="X14"/>
  <c r="W14"/>
  <c r="V14"/>
  <c r="U14"/>
  <c r="T14"/>
  <c r="S14"/>
  <c r="R14"/>
  <c r="Q14"/>
  <c r="P14"/>
  <c r="M14"/>
  <c r="L14"/>
  <c r="K14"/>
  <c r="J14"/>
  <c r="I14"/>
  <c r="H14"/>
  <c r="G14"/>
  <c r="F14"/>
  <c r="E14"/>
  <c r="D14"/>
  <c r="C14"/>
  <c r="AM30"/>
  <c r="AJ30"/>
  <c r="AI30"/>
  <c r="AF30"/>
  <c r="AE30"/>
  <c r="AM29"/>
  <c r="AJ29"/>
  <c r="AI29"/>
  <c r="AF29"/>
  <c r="AE29"/>
  <c r="AO21"/>
  <c r="AN21"/>
  <c r="AM21"/>
  <c r="AL21"/>
  <c r="AK21"/>
  <c r="AJ21"/>
  <c r="AI21"/>
  <c r="AH21"/>
  <c r="AG21"/>
  <c r="AF21"/>
  <c r="AE21"/>
  <c r="AO20"/>
  <c r="AN20"/>
  <c r="AM20"/>
  <c r="AL20"/>
  <c r="AK20"/>
  <c r="AJ20"/>
  <c r="AI20"/>
  <c r="AH20"/>
  <c r="AG20"/>
  <c r="AF20"/>
  <c r="AE20"/>
  <c r="AO19"/>
  <c r="AN19"/>
  <c r="AM19"/>
  <c r="AL19"/>
  <c r="AK19"/>
  <c r="AJ19"/>
  <c r="AI19"/>
  <c r="AH19"/>
  <c r="AG19"/>
  <c r="AF19"/>
  <c r="AE19"/>
  <c r="AO18"/>
  <c r="AN18"/>
  <c r="AM18"/>
  <c r="AL18"/>
  <c r="AK18"/>
  <c r="AJ18"/>
  <c r="AI18"/>
  <c r="AH18"/>
  <c r="AG18"/>
  <c r="AF18"/>
  <c r="AE18"/>
  <c r="AO17"/>
  <c r="AN17"/>
  <c r="AM17"/>
  <c r="AL17"/>
  <c r="AK17"/>
  <c r="AJ17"/>
  <c r="AI17"/>
  <c r="AH17"/>
  <c r="AG17"/>
  <c r="AF17"/>
  <c r="AE17"/>
  <c r="AO15"/>
  <c r="AN15"/>
  <c r="AM15"/>
  <c r="AL15"/>
  <c r="AK15"/>
  <c r="AJ15"/>
  <c r="AI15"/>
  <c r="AH15"/>
  <c r="AG15"/>
  <c r="AF15"/>
  <c r="AE15"/>
  <c r="AO14"/>
  <c r="AN14"/>
  <c r="AM14"/>
  <c r="AL14"/>
  <c r="AK14"/>
  <c r="AJ14"/>
  <c r="AI14"/>
  <c r="AH14"/>
  <c r="AG14"/>
  <c r="AF14"/>
  <c r="AE14"/>
  <c r="AO11"/>
  <c r="AN11"/>
  <c r="AM11"/>
  <c r="AL11"/>
  <c r="AK11"/>
  <c r="AJ11"/>
  <c r="AI11"/>
  <c r="AH11"/>
  <c r="AG11"/>
  <c r="AF11"/>
  <c r="AE11"/>
  <c r="AO10"/>
  <c r="AN10"/>
  <c r="AM10"/>
  <c r="AL10"/>
  <c r="AK10"/>
  <c r="AJ10"/>
  <c r="AI10"/>
  <c r="AH10"/>
  <c r="AG10"/>
  <c r="AF10"/>
  <c r="AE10"/>
  <c r="AO9"/>
  <c r="AN9"/>
  <c r="AM9"/>
  <c r="AL9"/>
  <c r="AK9"/>
  <c r="AJ9"/>
  <c r="AI9"/>
  <c r="AH9"/>
  <c r="AG9"/>
  <c r="AF9"/>
  <c r="AE9"/>
  <c r="AO8"/>
  <c r="AN8"/>
  <c r="AM8"/>
  <c r="AL8"/>
  <c r="AK8"/>
  <c r="AI8"/>
  <c r="AH8"/>
  <c r="AG8"/>
  <c r="AF8"/>
  <c r="AE8"/>
  <c r="AD21"/>
  <c r="AD20"/>
  <c r="AD19"/>
  <c r="AD18"/>
  <c r="AD17"/>
  <c r="AD15"/>
  <c r="AP15" s="1"/>
  <c r="AD14"/>
  <c r="AD11"/>
  <c r="AD10"/>
  <c r="AD9"/>
  <c r="AP21"/>
  <c r="AP20"/>
  <c r="AP19"/>
  <c r="AP18"/>
  <c r="AP17"/>
  <c r="AP14"/>
  <c r="AK1" i="4"/>
  <c r="AK5" s="1"/>
  <c r="AJ1"/>
  <c r="AJ5" s="1"/>
  <c r="AI1"/>
  <c r="AI5" s="1"/>
  <c r="AH1"/>
  <c r="AH5" s="1"/>
  <c r="AG1"/>
  <c r="AG5" s="1"/>
  <c r="AF1"/>
  <c r="AF5" s="1"/>
  <c r="AE1"/>
  <c r="AE5" s="1"/>
  <c r="AD1"/>
  <c r="AD5" s="1"/>
  <c r="AC1"/>
  <c r="AC5" s="1"/>
  <c r="AB1"/>
  <c r="AB5" s="1"/>
  <c r="AA1"/>
  <c r="AA5" s="1"/>
  <c r="Z1"/>
  <c r="Z5" s="1"/>
  <c r="AK49" i="2"/>
  <c r="AJ49"/>
  <c r="AI49"/>
  <c r="AH49"/>
  <c r="AG49"/>
  <c r="AF49"/>
  <c r="AE49"/>
  <c r="AD49"/>
  <c r="AC49"/>
  <c r="AB49"/>
  <c r="AA49"/>
  <c r="Z49"/>
  <c r="AK46"/>
  <c r="AJ46"/>
  <c r="AI46"/>
  <c r="AH46"/>
  <c r="AG46"/>
  <c r="AF46"/>
  <c r="AE46"/>
  <c r="AD46"/>
  <c r="AC46"/>
  <c r="AB46"/>
  <c r="AA46"/>
  <c r="Z46"/>
  <c r="AK43"/>
  <c r="AJ43"/>
  <c r="AI43"/>
  <c r="AH43"/>
  <c r="AG43"/>
  <c r="AF43"/>
  <c r="AE43"/>
  <c r="AD43"/>
  <c r="AC43"/>
  <c r="AB43"/>
  <c r="AA43"/>
  <c r="Z43"/>
  <c r="AK40"/>
  <c r="AJ40"/>
  <c r="AI40"/>
  <c r="AH40"/>
  <c r="AG40"/>
  <c r="AF40"/>
  <c r="AE40"/>
  <c r="AD40"/>
  <c r="AC40"/>
  <c r="AB40"/>
  <c r="AA40"/>
  <c r="Z40"/>
  <c r="AK37"/>
  <c r="AJ37"/>
  <c r="AI37"/>
  <c r="AH37"/>
  <c r="AG37"/>
  <c r="AF37"/>
  <c r="AE37"/>
  <c r="AD37"/>
  <c r="AC37"/>
  <c r="AB37"/>
  <c r="AA37"/>
  <c r="Z37"/>
  <c r="AK33"/>
  <c r="AO16" i="1" s="1"/>
  <c r="AJ33" i="2"/>
  <c r="AN16" i="1" s="1"/>
  <c r="AI33" i="2"/>
  <c r="AM16" i="1" s="1"/>
  <c r="AH33" i="2"/>
  <c r="AL16" i="1" s="1"/>
  <c r="AG33" i="2"/>
  <c r="AK16" i="1" s="1"/>
  <c r="AF33" i="2"/>
  <c r="AJ16" i="1" s="1"/>
  <c r="AE33" i="2"/>
  <c r="AI16" i="1" s="1"/>
  <c r="AD33" i="2"/>
  <c r="AH16" i="1" s="1"/>
  <c r="AC33" i="2"/>
  <c r="AG16" i="1" s="1"/>
  <c r="AB33" i="2"/>
  <c r="AF16" i="1" s="1"/>
  <c r="AA33" i="2"/>
  <c r="AE16" i="1" s="1"/>
  <c r="Z33" i="2"/>
  <c r="AD16" i="1" s="1"/>
  <c r="AK31" i="2"/>
  <c r="AJ31"/>
  <c r="AI31"/>
  <c r="AH31"/>
  <c r="AG31"/>
  <c r="AF31"/>
  <c r="AE31"/>
  <c r="AD31"/>
  <c r="AC31"/>
  <c r="AB31"/>
  <c r="AA31"/>
  <c r="Z31"/>
  <c r="AK29"/>
  <c r="AJ29"/>
  <c r="AI29"/>
  <c r="AH29"/>
  <c r="AG29"/>
  <c r="AF29"/>
  <c r="AE29"/>
  <c r="AD29"/>
  <c r="AC29"/>
  <c r="AB29"/>
  <c r="AA29"/>
  <c r="Z29"/>
  <c r="AK25"/>
  <c r="AO13" i="1" s="1"/>
  <c r="AJ25" i="2"/>
  <c r="AN13" i="1" s="1"/>
  <c r="AI25" i="2"/>
  <c r="AM13" i="1" s="1"/>
  <c r="AH25" i="2"/>
  <c r="AL13" i="1" s="1"/>
  <c r="AG25" i="2"/>
  <c r="AK13" i="1" s="1"/>
  <c r="AF25" i="2"/>
  <c r="AJ13" i="1" s="1"/>
  <c r="AE25" i="2"/>
  <c r="AI13" i="1" s="1"/>
  <c r="AD25" i="2"/>
  <c r="AH13" i="1" s="1"/>
  <c r="AC25" i="2"/>
  <c r="AG13" i="1" s="1"/>
  <c r="AB25" i="2"/>
  <c r="AF13" i="1" s="1"/>
  <c r="AA25" i="2"/>
  <c r="AE13" i="1" s="1"/>
  <c r="Z25" i="2"/>
  <c r="AD13" i="1" s="1"/>
  <c r="AK21" i="2"/>
  <c r="AO12" i="1" s="1"/>
  <c r="AJ21" i="2"/>
  <c r="AN12" i="1" s="1"/>
  <c r="AI21" i="2"/>
  <c r="AM12" i="1" s="1"/>
  <c r="AH21" i="2"/>
  <c r="AL12" i="1" s="1"/>
  <c r="AG21" i="2"/>
  <c r="AK12" i="1" s="1"/>
  <c r="AF21" i="2"/>
  <c r="AJ12" i="1" s="1"/>
  <c r="AE21" i="2"/>
  <c r="AI12" i="1" s="1"/>
  <c r="AD21" i="2"/>
  <c r="AH12" i="1" s="1"/>
  <c r="AC21" i="2"/>
  <c r="AG12" i="1" s="1"/>
  <c r="AB21" i="2"/>
  <c r="AF12" i="1" s="1"/>
  <c r="AA21" i="2"/>
  <c r="AE12" i="1" s="1"/>
  <c r="Z21" i="2"/>
  <c r="AD12" i="1" s="1"/>
  <c r="AK16" i="2"/>
  <c r="AJ16"/>
  <c r="AI16"/>
  <c r="AH16"/>
  <c r="AG16"/>
  <c r="AF16"/>
  <c r="AE16"/>
  <c r="AD16"/>
  <c r="AC16"/>
  <c r="AB16"/>
  <c r="AA16"/>
  <c r="Z16"/>
  <c r="AK13"/>
  <c r="AJ13"/>
  <c r="AI13"/>
  <c r="AH13"/>
  <c r="AG13"/>
  <c r="AF13"/>
  <c r="AE13"/>
  <c r="AD13"/>
  <c r="AC13"/>
  <c r="AB13"/>
  <c r="AA13"/>
  <c r="Z13"/>
  <c r="AK10"/>
  <c r="AJ10"/>
  <c r="AI10"/>
  <c r="AH10"/>
  <c r="AG10"/>
  <c r="AF10"/>
  <c r="AE10"/>
  <c r="AD10"/>
  <c r="AC10"/>
  <c r="AB10"/>
  <c r="AA10"/>
  <c r="Z10"/>
  <c r="AK6"/>
  <c r="AJ6"/>
  <c r="AI6"/>
  <c r="AH6"/>
  <c r="AG6"/>
  <c r="AF6"/>
  <c r="AJ8" i="1" s="1"/>
  <c r="AE6" i="2"/>
  <c r="AD6"/>
  <c r="AC6"/>
  <c r="AB6"/>
  <c r="AA6"/>
  <c r="Z6"/>
  <c r="AD8" i="1" s="1"/>
  <c r="AL17" i="3"/>
  <c r="AK17"/>
  <c r="AJ17"/>
  <c r="AI17"/>
  <c r="AH17"/>
  <c r="AG17"/>
  <c r="AF17"/>
  <c r="AE17"/>
  <c r="AD17"/>
  <c r="AC17"/>
  <c r="AB17"/>
  <c r="AA17"/>
  <c r="AL16"/>
  <c r="AK16"/>
  <c r="AJ16"/>
  <c r="AI16"/>
  <c r="AH16"/>
  <c r="AG16"/>
  <c r="AF16"/>
  <c r="AE16"/>
  <c r="AD16"/>
  <c r="AC16"/>
  <c r="AB16"/>
  <c r="AA16"/>
  <c r="AL13"/>
  <c r="AK13"/>
  <c r="AJ13"/>
  <c r="AI13"/>
  <c r="AH13"/>
  <c r="AG13"/>
  <c r="AF13"/>
  <c r="AE13"/>
  <c r="AD13"/>
  <c r="AC13"/>
  <c r="AB13"/>
  <c r="AA13"/>
  <c r="AL12"/>
  <c r="AK12"/>
  <c r="AJ12"/>
  <c r="AI12"/>
  <c r="AH12"/>
  <c r="AG12"/>
  <c r="AF12"/>
  <c r="AE12"/>
  <c r="AD12"/>
  <c r="AC12"/>
  <c r="AB12"/>
  <c r="AA12"/>
  <c r="AL6"/>
  <c r="AK6"/>
  <c r="AJ6"/>
  <c r="AI6"/>
  <c r="AH6"/>
  <c r="AG6"/>
  <c r="AF6"/>
  <c r="AE6"/>
  <c r="AD6"/>
  <c r="AC6"/>
  <c r="AB6"/>
  <c r="AA6"/>
  <c r="Y49" i="2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Y46"/>
  <c r="X46"/>
  <c r="Z20" i="1" s="1"/>
  <c r="W46" i="2"/>
  <c r="V46"/>
  <c r="X20" i="1" s="1"/>
  <c r="U46" i="2"/>
  <c r="T46"/>
  <c r="V20" i="1" s="1"/>
  <c r="S46" i="2"/>
  <c r="R46"/>
  <c r="T20" i="1" s="1"/>
  <c r="Q46" i="2"/>
  <c r="P46"/>
  <c r="R20" i="1" s="1"/>
  <c r="O46" i="2"/>
  <c r="N46"/>
  <c r="P20" i="1" s="1"/>
  <c r="M46" i="2"/>
  <c r="L46"/>
  <c r="L20" i="1" s="1"/>
  <c r="K46" i="2"/>
  <c r="J46"/>
  <c r="J20" i="1" s="1"/>
  <c r="I46" i="2"/>
  <c r="H46"/>
  <c r="H20" i="1" s="1"/>
  <c r="G46" i="2"/>
  <c r="F46"/>
  <c r="F20" i="1" s="1"/>
  <c r="E46" i="2"/>
  <c r="D46"/>
  <c r="D20" i="1" s="1"/>
  <c r="C46" i="2"/>
  <c r="B46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Y40"/>
  <c r="X40"/>
  <c r="Z18" i="1" s="1"/>
  <c r="W40" i="2"/>
  <c r="V40"/>
  <c r="X18" i="1" s="1"/>
  <c r="U40" i="2"/>
  <c r="T40"/>
  <c r="V18" i="1" s="1"/>
  <c r="S40" i="2"/>
  <c r="R40"/>
  <c r="T18" i="1" s="1"/>
  <c r="Q40" i="2"/>
  <c r="P40"/>
  <c r="R18" i="1" s="1"/>
  <c r="O40" i="2"/>
  <c r="N40"/>
  <c r="P18" i="1" s="1"/>
  <c r="M40" i="2"/>
  <c r="L40"/>
  <c r="L18" i="1" s="1"/>
  <c r="K40" i="2"/>
  <c r="J40"/>
  <c r="J18" i="1" s="1"/>
  <c r="I40" i="2"/>
  <c r="H40"/>
  <c r="H18" i="1" s="1"/>
  <c r="G40" i="2"/>
  <c r="F40"/>
  <c r="F18" i="1" s="1"/>
  <c r="E40" i="2"/>
  <c r="D40"/>
  <c r="D18" i="1" s="1"/>
  <c r="C40" i="2"/>
  <c r="B40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E51" s="1"/>
  <c r="D21"/>
  <c r="C21"/>
  <c r="C51" s="1"/>
  <c r="B21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Y1" i="4"/>
  <c r="Y5" s="1"/>
  <c r="X1"/>
  <c r="X5" s="1"/>
  <c r="W1"/>
  <c r="W5" s="1"/>
  <c r="V1"/>
  <c r="V5" s="1"/>
  <c r="U1"/>
  <c r="U5" s="1"/>
  <c r="T1"/>
  <c r="T5" s="1"/>
  <c r="S1"/>
  <c r="S5" s="1"/>
  <c r="R1"/>
  <c r="R5" s="1"/>
  <c r="Q1"/>
  <c r="Q5" s="1"/>
  <c r="P1"/>
  <c r="P5" s="1"/>
  <c r="O1"/>
  <c r="O5" s="1"/>
  <c r="N1"/>
  <c r="N5" s="1"/>
  <c r="M1"/>
  <c r="M5" s="1"/>
  <c r="L1"/>
  <c r="L5" s="1"/>
  <c r="K1"/>
  <c r="K5" s="1"/>
  <c r="J1"/>
  <c r="J5" s="1"/>
  <c r="I1"/>
  <c r="I5" s="1"/>
  <c r="H1"/>
  <c r="H5" s="1"/>
  <c r="G1"/>
  <c r="G5" s="1"/>
  <c r="F1"/>
  <c r="F5" s="1"/>
  <c r="E1"/>
  <c r="E5" s="1"/>
  <c r="D1"/>
  <c r="D5" s="1"/>
  <c r="C1"/>
  <c r="C5" s="1"/>
  <c r="B1"/>
  <c r="B5" s="1"/>
  <c r="Z17" i="3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Z13"/>
  <c r="Y13"/>
  <c r="X13"/>
  <c r="W13"/>
  <c r="V13"/>
  <c r="U13"/>
  <c r="T13"/>
  <c r="S13"/>
  <c r="R13"/>
  <c r="Q13"/>
  <c r="P13"/>
  <c r="O13"/>
  <c r="N13"/>
  <c r="M13"/>
  <c r="L13"/>
  <c r="K13"/>
  <c r="J13"/>
  <c r="J14" s="1"/>
  <c r="I13"/>
  <c r="I14" s="1"/>
  <c r="H13"/>
  <c r="H14" s="1"/>
  <c r="G13"/>
  <c r="G14" s="1"/>
  <c r="F13"/>
  <c r="F14" s="1"/>
  <c r="E13"/>
  <c r="E14" s="1"/>
  <c r="D13"/>
  <c r="D14" s="1"/>
  <c r="C13"/>
  <c r="C14" s="1"/>
  <c r="Z12"/>
  <c r="Y12"/>
  <c r="Y14" s="1"/>
  <c r="X12"/>
  <c r="W12"/>
  <c r="V12"/>
  <c r="V14" s="1"/>
  <c r="U12"/>
  <c r="U14" s="1"/>
  <c r="T12"/>
  <c r="S12"/>
  <c r="S14" s="1"/>
  <c r="R12"/>
  <c r="R14" s="1"/>
  <c r="Q12"/>
  <c r="Q14" s="1"/>
  <c r="P12"/>
  <c r="P14" s="1"/>
  <c r="O12"/>
  <c r="O14" s="1"/>
  <c r="N12"/>
  <c r="N14" s="1"/>
  <c r="M12"/>
  <c r="M14" s="1"/>
  <c r="L12"/>
  <c r="L14" s="1"/>
  <c r="K12"/>
  <c r="K14" s="1"/>
  <c r="J12"/>
  <c r="I12"/>
  <c r="H12"/>
  <c r="G12"/>
  <c r="F12"/>
  <c r="E12"/>
  <c r="D12"/>
  <c r="C12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AB14" i="1"/>
  <c r="AA21"/>
  <c r="Z21"/>
  <c r="Y21"/>
  <c r="X21"/>
  <c r="W21"/>
  <c r="V21"/>
  <c r="U21"/>
  <c r="T21"/>
  <c r="S21"/>
  <c r="R21"/>
  <c r="Q21"/>
  <c r="P21"/>
  <c r="M21"/>
  <c r="L21"/>
  <c r="K21"/>
  <c r="J21"/>
  <c r="I21"/>
  <c r="H21"/>
  <c r="G21"/>
  <c r="F21"/>
  <c r="E21"/>
  <c r="D21"/>
  <c r="C21"/>
  <c r="AA20"/>
  <c r="Y20"/>
  <c r="W20"/>
  <c r="U20"/>
  <c r="S20"/>
  <c r="Q20"/>
  <c r="M20"/>
  <c r="K20"/>
  <c r="I20"/>
  <c r="G20"/>
  <c r="E20"/>
  <c r="C20"/>
  <c r="AA19"/>
  <c r="Z19"/>
  <c r="Y19"/>
  <c r="X19"/>
  <c r="W19"/>
  <c r="V19"/>
  <c r="U19"/>
  <c r="T19"/>
  <c r="S19"/>
  <c r="R19"/>
  <c r="Q19"/>
  <c r="P19"/>
  <c r="M19"/>
  <c r="L19"/>
  <c r="K19"/>
  <c r="J19"/>
  <c r="I19"/>
  <c r="H19"/>
  <c r="G19"/>
  <c r="F19"/>
  <c r="E19"/>
  <c r="D19"/>
  <c r="C19"/>
  <c r="AA18"/>
  <c r="Y18"/>
  <c r="W18"/>
  <c r="U18"/>
  <c r="S18"/>
  <c r="Q18"/>
  <c r="M18"/>
  <c r="K18"/>
  <c r="I18"/>
  <c r="G18"/>
  <c r="E18"/>
  <c r="C18"/>
  <c r="AA17"/>
  <c r="Z17"/>
  <c r="Y17"/>
  <c r="X17"/>
  <c r="W17"/>
  <c r="V17"/>
  <c r="U17"/>
  <c r="T17"/>
  <c r="S17"/>
  <c r="R17"/>
  <c r="Q17"/>
  <c r="P17"/>
  <c r="M17"/>
  <c r="L17"/>
  <c r="K17"/>
  <c r="J17"/>
  <c r="I17"/>
  <c r="H17"/>
  <c r="G17"/>
  <c r="F17"/>
  <c r="E17"/>
  <c r="D17"/>
  <c r="C17"/>
  <c r="AA16"/>
  <c r="Z16"/>
  <c r="Y16"/>
  <c r="X16"/>
  <c r="W16"/>
  <c r="V16"/>
  <c r="U16"/>
  <c r="T16"/>
  <c r="S16"/>
  <c r="R16"/>
  <c r="Q16"/>
  <c r="P16"/>
  <c r="M16"/>
  <c r="L16"/>
  <c r="K16"/>
  <c r="J16"/>
  <c r="I16"/>
  <c r="H16"/>
  <c r="G16"/>
  <c r="F16"/>
  <c r="E16"/>
  <c r="D16"/>
  <c r="C16"/>
  <c r="AA15"/>
  <c r="Z15"/>
  <c r="Y15"/>
  <c r="X15"/>
  <c r="W15"/>
  <c r="V15"/>
  <c r="U15"/>
  <c r="T15"/>
  <c r="S15"/>
  <c r="R15"/>
  <c r="Q15"/>
  <c r="P15"/>
  <c r="M15"/>
  <c r="L15"/>
  <c r="K15"/>
  <c r="J15"/>
  <c r="I15"/>
  <c r="H15"/>
  <c r="G15"/>
  <c r="F15"/>
  <c r="E15"/>
  <c r="D15"/>
  <c r="C15"/>
  <c r="B21"/>
  <c r="B20"/>
  <c r="B19"/>
  <c r="B18"/>
  <c r="B17"/>
  <c r="B16"/>
  <c r="B15"/>
  <c r="B14"/>
  <c r="N14" s="1"/>
  <c r="AA13"/>
  <c r="Z13"/>
  <c r="Y13"/>
  <c r="X13"/>
  <c r="W13"/>
  <c r="V13"/>
  <c r="U13"/>
  <c r="T13"/>
  <c r="S13"/>
  <c r="R13"/>
  <c r="Q13"/>
  <c r="P13"/>
  <c r="M13"/>
  <c r="L13"/>
  <c r="K13"/>
  <c r="J13"/>
  <c r="I13"/>
  <c r="H13"/>
  <c r="G13"/>
  <c r="F13"/>
  <c r="E13"/>
  <c r="D13"/>
  <c r="C13"/>
  <c r="B13"/>
  <c r="AA12"/>
  <c r="Z12"/>
  <c r="Y12"/>
  <c r="X12"/>
  <c r="W12"/>
  <c r="V12"/>
  <c r="U12"/>
  <c r="T12"/>
  <c r="S12"/>
  <c r="R12"/>
  <c r="Q12"/>
  <c r="P12"/>
  <c r="M12"/>
  <c r="L12"/>
  <c r="K12"/>
  <c r="J12"/>
  <c r="I12"/>
  <c r="H12"/>
  <c r="G12"/>
  <c r="F12"/>
  <c r="E12"/>
  <c r="D12"/>
  <c r="C12"/>
  <c r="B12"/>
  <c r="AA11"/>
  <c r="Z11"/>
  <c r="Y11"/>
  <c r="X11"/>
  <c r="W11"/>
  <c r="V11"/>
  <c r="U11"/>
  <c r="T11"/>
  <c r="S11"/>
  <c r="R11"/>
  <c r="Q11"/>
  <c r="P11"/>
  <c r="M11"/>
  <c r="L11"/>
  <c r="K11"/>
  <c r="J11"/>
  <c r="I11"/>
  <c r="H11"/>
  <c r="G11"/>
  <c r="F11"/>
  <c r="E11"/>
  <c r="D11"/>
  <c r="C11"/>
  <c r="B11"/>
  <c r="AA10"/>
  <c r="Z10"/>
  <c r="Y10"/>
  <c r="X10"/>
  <c r="W10"/>
  <c r="V10"/>
  <c r="U10"/>
  <c r="T10"/>
  <c r="S10"/>
  <c r="R10"/>
  <c r="Q10"/>
  <c r="P10"/>
  <c r="M10"/>
  <c r="L10"/>
  <c r="K10"/>
  <c r="J10"/>
  <c r="I10"/>
  <c r="H10"/>
  <c r="G10"/>
  <c r="F10"/>
  <c r="E10"/>
  <c r="D10"/>
  <c r="C10"/>
  <c r="B10"/>
  <c r="AA9"/>
  <c r="Z9"/>
  <c r="Y9"/>
  <c r="X9"/>
  <c r="W9"/>
  <c r="V9"/>
  <c r="U9"/>
  <c r="T9"/>
  <c r="S9"/>
  <c r="R9"/>
  <c r="Q9"/>
  <c r="P9"/>
  <c r="M9"/>
  <c r="L9"/>
  <c r="K9"/>
  <c r="J9"/>
  <c r="I9"/>
  <c r="H9"/>
  <c r="G9"/>
  <c r="F9"/>
  <c r="E9"/>
  <c r="D9"/>
  <c r="C9"/>
  <c r="B9"/>
  <c r="AA8"/>
  <c r="Z8"/>
  <c r="Y8"/>
  <c r="X8"/>
  <c r="W8"/>
  <c r="U8"/>
  <c r="T8"/>
  <c r="S8"/>
  <c r="R8"/>
  <c r="Q8"/>
  <c r="M8"/>
  <c r="L8"/>
  <c r="K8"/>
  <c r="J8"/>
  <c r="I8"/>
  <c r="G8"/>
  <c r="F8"/>
  <c r="E8"/>
  <c r="D8"/>
  <c r="C8"/>
  <c r="Y6" i="2"/>
  <c r="X6"/>
  <c r="W6"/>
  <c r="V6"/>
  <c r="U6"/>
  <c r="T6"/>
  <c r="V8" i="1" s="1"/>
  <c r="S6" i="2"/>
  <c r="R6"/>
  <c r="Q6"/>
  <c r="P6"/>
  <c r="O6"/>
  <c r="N6"/>
  <c r="P8" i="1" s="1"/>
  <c r="M6" i="2"/>
  <c r="L6"/>
  <c r="K6"/>
  <c r="J6"/>
  <c r="I6"/>
  <c r="H6"/>
  <c r="H8" i="1" s="1"/>
  <c r="G6" i="2"/>
  <c r="F6"/>
  <c r="E6"/>
  <c r="D6"/>
  <c r="C6"/>
  <c r="B6"/>
  <c r="B8" i="1" s="1"/>
  <c r="AP16" l="1"/>
  <c r="AF23"/>
  <c r="AF36" s="1"/>
  <c r="AH23"/>
  <c r="AL23"/>
  <c r="AN23"/>
  <c r="AE23"/>
  <c r="AE36" s="1"/>
  <c r="AG23"/>
  <c r="AI23"/>
  <c r="AI36" s="1"/>
  <c r="AK23"/>
  <c r="AM23"/>
  <c r="AM36" s="1"/>
  <c r="AO23"/>
  <c r="O51" i="2"/>
  <c r="O3" i="4" s="1"/>
  <c r="Q51" i="2"/>
  <c r="S51"/>
  <c r="S3" i="4" s="1"/>
  <c r="U51" i="2"/>
  <c r="W51"/>
  <c r="W3" i="4" s="1"/>
  <c r="Y51" i="2"/>
  <c r="G51"/>
  <c r="G3" i="4" s="1"/>
  <c r="D51" i="2"/>
  <c r="F51"/>
  <c r="F3" i="4" s="1"/>
  <c r="B51" i="2"/>
  <c r="B3" i="4" s="1"/>
  <c r="AJ23" i="1"/>
  <c r="AJ36" s="1"/>
  <c r="I51" i="2"/>
  <c r="I3" i="4" s="1"/>
  <c r="K51" i="2"/>
  <c r="K3" i="4" s="1"/>
  <c r="M51" i="2"/>
  <c r="J51"/>
  <c r="J3" i="4" s="1"/>
  <c r="L51" i="2"/>
  <c r="P51"/>
  <c r="R51"/>
  <c r="V51"/>
  <c r="V3" i="4" s="1"/>
  <c r="X51" i="2"/>
  <c r="T51"/>
  <c r="T3" i="4" s="1"/>
  <c r="N51" i="2"/>
  <c r="N3" i="4" s="1"/>
  <c r="H51" i="2"/>
  <c r="H3" i="4" s="1"/>
  <c r="AD23" i="1"/>
  <c r="AB15"/>
  <c r="AP9"/>
  <c r="AP10"/>
  <c r="AP11"/>
  <c r="AP12"/>
  <c r="AP13"/>
  <c r="AE32"/>
  <c r="AI32"/>
  <c r="AM32"/>
  <c r="AF32"/>
  <c r="AJ32"/>
  <c r="AP8"/>
  <c r="T14" i="3"/>
  <c r="D3" i="4"/>
  <c r="L3"/>
  <c r="P3"/>
  <c r="R3"/>
  <c r="X3"/>
  <c r="C3"/>
  <c r="E3"/>
  <c r="M3"/>
  <c r="Q3"/>
  <c r="U3"/>
  <c r="Y3"/>
  <c r="C21" i="3"/>
  <c r="B30" i="1" s="1"/>
  <c r="AH14" i="3"/>
  <c r="AH20"/>
  <c r="AK29" i="1" s="1"/>
  <c r="AH21" i="3"/>
  <c r="AK30" i="1" s="1"/>
  <c r="AG14" i="3"/>
  <c r="AG20"/>
  <c r="AG21"/>
  <c r="AA51" i="2"/>
  <c r="AC51"/>
  <c r="AC3" i="4" s="1"/>
  <c r="AE51" i="2"/>
  <c r="AE3" i="4" s="1"/>
  <c r="AG51" i="2"/>
  <c r="AG3" i="4" s="1"/>
  <c r="AI51" i="2"/>
  <c r="AI3" i="4" s="1"/>
  <c r="AK51" i="2"/>
  <c r="AK3" i="4" s="1"/>
  <c r="AB51" i="2"/>
  <c r="AB3" i="4" s="1"/>
  <c r="AD51" i="2"/>
  <c r="AD3" i="4" s="1"/>
  <c r="AF51" i="2"/>
  <c r="AF3" i="4" s="1"/>
  <c r="AH51" i="2"/>
  <c r="AH3" i="4" s="1"/>
  <c r="AJ51" i="2"/>
  <c r="AJ3" i="4" s="1"/>
  <c r="Z51" i="2"/>
  <c r="AJ14" i="3"/>
  <c r="AL14"/>
  <c r="AJ20"/>
  <c r="AL20"/>
  <c r="AO29" i="1" s="1"/>
  <c r="AJ21" i="3"/>
  <c r="AL21"/>
  <c r="AO30" i="1" s="1"/>
  <c r="AO32" s="1"/>
  <c r="AI14" i="3"/>
  <c r="AK14"/>
  <c r="AI20"/>
  <c r="AL29" i="1" s="1"/>
  <c r="AK20" i="3"/>
  <c r="AN29" i="1" s="1"/>
  <c r="AI21" i="3"/>
  <c r="AL30" i="1" s="1"/>
  <c r="AK21" i="3"/>
  <c r="AN30" i="1" s="1"/>
  <c r="AB21" i="3"/>
  <c r="AD21"/>
  <c r="AG30" i="1" s="1"/>
  <c r="AF21" i="3"/>
  <c r="AA21"/>
  <c r="AD30" i="1" s="1"/>
  <c r="AC21" i="3"/>
  <c r="AE21"/>
  <c r="AH30" i="1" s="1"/>
  <c r="AB14" i="3"/>
  <c r="AD14"/>
  <c r="AF14"/>
  <c r="AB20"/>
  <c r="AB22" s="1"/>
  <c r="AA2" i="4" s="1"/>
  <c r="AD20" i="3"/>
  <c r="AG29" i="1" s="1"/>
  <c r="AF20" i="3"/>
  <c r="AF22" s="1"/>
  <c r="AE2" i="4" s="1"/>
  <c r="AC14" i="3"/>
  <c r="AE14"/>
  <c r="AC20"/>
  <c r="AE20"/>
  <c r="AH29" i="1" s="1"/>
  <c r="AA14" i="3"/>
  <c r="AA20"/>
  <c r="AJ22"/>
  <c r="AI2" i="4" s="1"/>
  <c r="AL22" i="3"/>
  <c r="AK2" i="4" s="1"/>
  <c r="AC22" i="3"/>
  <c r="AB2" i="4" s="1"/>
  <c r="AG22" i="3"/>
  <c r="AF2" i="4" s="1"/>
  <c r="AI22" i="3"/>
  <c r="AH2" i="4" s="1"/>
  <c r="AK22" i="3"/>
  <c r="AJ2" i="4" s="1"/>
  <c r="AB21" i="1"/>
  <c r="AB8"/>
  <c r="AB16"/>
  <c r="N8"/>
  <c r="AB9"/>
  <c r="AB10"/>
  <c r="N11"/>
  <c r="AB11"/>
  <c r="N12"/>
  <c r="AB12"/>
  <c r="AB13"/>
  <c r="N16"/>
  <c r="AB19"/>
  <c r="AB18"/>
  <c r="AB20"/>
  <c r="N20"/>
  <c r="J23"/>
  <c r="T23"/>
  <c r="D23"/>
  <c r="F23"/>
  <c r="H23"/>
  <c r="L23"/>
  <c r="P23"/>
  <c r="R23"/>
  <c r="V23"/>
  <c r="X23"/>
  <c r="Z23"/>
  <c r="N18"/>
  <c r="AB17"/>
  <c r="N13"/>
  <c r="N10"/>
  <c r="N9"/>
  <c r="D21" i="3"/>
  <c r="C30" i="1" s="1"/>
  <c r="D20" i="3"/>
  <c r="C29" i="1" s="1"/>
  <c r="C20" i="3"/>
  <c r="W14"/>
  <c r="Z14"/>
  <c r="X14"/>
  <c r="C23" i="1"/>
  <c r="E23"/>
  <c r="G23"/>
  <c r="I23"/>
  <c r="K23"/>
  <c r="M23"/>
  <c r="Q23"/>
  <c r="S23"/>
  <c r="U23"/>
  <c r="W23"/>
  <c r="Y23"/>
  <c r="AA23"/>
  <c r="N15"/>
  <c r="N17"/>
  <c r="N19"/>
  <c r="N21"/>
  <c r="B23"/>
  <c r="AO36" l="1"/>
  <c r="AN32"/>
  <c r="AN36" s="1"/>
  <c r="AH32"/>
  <c r="AA22" i="3"/>
  <c r="Z2" i="4" s="1"/>
  <c r="AD29" i="1"/>
  <c r="AD32" s="1"/>
  <c r="AL32"/>
  <c r="AK32"/>
  <c r="AL36"/>
  <c r="AK36"/>
  <c r="AG32"/>
  <c r="AH36"/>
  <c r="AG36"/>
  <c r="AP23"/>
  <c r="AA3" i="4"/>
  <c r="Z3"/>
  <c r="C22" i="3"/>
  <c r="B29" i="1"/>
  <c r="C32"/>
  <c r="B32"/>
  <c r="AE22" i="3"/>
  <c r="AD2" i="4" s="1"/>
  <c r="AD22" i="3"/>
  <c r="AC2" i="4" s="1"/>
  <c r="AH22" i="3"/>
  <c r="AG2" i="4" s="1"/>
  <c r="B36" i="1"/>
  <c r="B37" s="1"/>
  <c r="B6" i="4" s="1"/>
  <c r="B2"/>
  <c r="AB23" i="1"/>
  <c r="B24"/>
  <c r="C24" s="1"/>
  <c r="D24" s="1"/>
  <c r="E24" s="1"/>
  <c r="F24" s="1"/>
  <c r="G24" s="1"/>
  <c r="H24" s="1"/>
  <c r="I24" s="1"/>
  <c r="J24" s="1"/>
  <c r="K24" s="1"/>
  <c r="L24" s="1"/>
  <c r="M24" s="1"/>
  <c r="P24" s="1"/>
  <c r="Q24" s="1"/>
  <c r="R24" s="1"/>
  <c r="S24" s="1"/>
  <c r="T24" s="1"/>
  <c r="U24" s="1"/>
  <c r="V24" s="1"/>
  <c r="W24" s="1"/>
  <c r="X24" s="1"/>
  <c r="Y24" s="1"/>
  <c r="Z24" s="1"/>
  <c r="AA24" s="1"/>
  <c r="AD24" s="1"/>
  <c r="AE24" s="1"/>
  <c r="AF24" s="1"/>
  <c r="AG24" s="1"/>
  <c r="AH24" s="1"/>
  <c r="AI24" s="1"/>
  <c r="AJ24" s="1"/>
  <c r="AK24" s="1"/>
  <c r="AL24" s="1"/>
  <c r="AM24" s="1"/>
  <c r="AN24" s="1"/>
  <c r="AO24" s="1"/>
  <c r="D22" i="3"/>
  <c r="E21"/>
  <c r="D30" i="1" s="1"/>
  <c r="D32" s="1"/>
  <c r="E20" i="3"/>
  <c r="D29" i="1" s="1"/>
  <c r="N23"/>
  <c r="AD36" l="1"/>
  <c r="AP32"/>
  <c r="C2" i="4"/>
  <c r="C36" i="1"/>
  <c r="C37" s="1"/>
  <c r="C6" i="4" s="1"/>
  <c r="B33" i="1"/>
  <c r="E22" i="3"/>
  <c r="F21"/>
  <c r="E30" i="1" s="1"/>
  <c r="F20" i="3"/>
  <c r="E29" i="1" s="1"/>
  <c r="E32" l="1"/>
  <c r="C33"/>
  <c r="D2" i="4"/>
  <c r="G21" i="3"/>
  <c r="F30" i="1" s="1"/>
  <c r="G20" i="3"/>
  <c r="F29" i="1" s="1"/>
  <c r="F22" i="3"/>
  <c r="F32" i="1" l="1"/>
  <c r="D33"/>
  <c r="E2" i="4"/>
  <c r="E36" i="1"/>
  <c r="D36"/>
  <c r="D37" s="1"/>
  <c r="D6" i="4" s="1"/>
  <c r="E33" i="1"/>
  <c r="G22" i="3"/>
  <c r="H21"/>
  <c r="G30" i="1" s="1"/>
  <c r="H20" i="3"/>
  <c r="G29" i="1" s="1"/>
  <c r="G32" l="1"/>
  <c r="E37"/>
  <c r="E6" i="4" s="1"/>
  <c r="F2"/>
  <c r="I21" i="3"/>
  <c r="H30" i="1" s="1"/>
  <c r="I20" i="3"/>
  <c r="H29" i="1" s="1"/>
  <c r="H22" i="3"/>
  <c r="H32" i="1" l="1"/>
  <c r="G2" i="4"/>
  <c r="G36" i="1"/>
  <c r="F36"/>
  <c r="F37" s="1"/>
  <c r="F6" i="4" s="1"/>
  <c r="F33" i="1"/>
  <c r="G33" s="1"/>
  <c r="I22" i="3"/>
  <c r="J21"/>
  <c r="I30" i="1" s="1"/>
  <c r="I32" s="1"/>
  <c r="J20" i="3"/>
  <c r="I29" i="1" s="1"/>
  <c r="G37" l="1"/>
  <c r="G6" i="4" s="1"/>
  <c r="H2"/>
  <c r="K21" i="3"/>
  <c r="J30" i="1" s="1"/>
  <c r="K20" i="3"/>
  <c r="J29" i="1" s="1"/>
  <c r="J22" i="3"/>
  <c r="J32" i="1" l="1"/>
  <c r="I2" i="4"/>
  <c r="I36" i="1"/>
  <c r="H36"/>
  <c r="H37" s="1"/>
  <c r="H6" i="4" s="1"/>
  <c r="H33" i="1"/>
  <c r="I33" s="1"/>
  <c r="K22" i="3"/>
  <c r="L21"/>
  <c r="K30" i="1" s="1"/>
  <c r="K32" s="1"/>
  <c r="L20" i="3"/>
  <c r="K29" i="1" s="1"/>
  <c r="I37" l="1"/>
  <c r="I6" i="4" s="1"/>
  <c r="J2"/>
  <c r="J33" i="1"/>
  <c r="M21" i="3"/>
  <c r="L30" i="1" s="1"/>
  <c r="M20" i="3"/>
  <c r="L29" i="1" s="1"/>
  <c r="L22" i="3"/>
  <c r="L32" i="1" l="1"/>
  <c r="K2" i="4"/>
  <c r="K36" i="1"/>
  <c r="J36"/>
  <c r="J37" s="1"/>
  <c r="J6" i="4" s="1"/>
  <c r="K33" i="1"/>
  <c r="M22" i="3"/>
  <c r="N21"/>
  <c r="M30" i="1" s="1"/>
  <c r="N20" i="3"/>
  <c r="M29" i="1" s="1"/>
  <c r="M32" l="1"/>
  <c r="L36"/>
  <c r="L2" i="4"/>
  <c r="L33" i="1"/>
  <c r="K37"/>
  <c r="K6" i="4" s="1"/>
  <c r="O21" i="3"/>
  <c r="P30" i="1" s="1"/>
  <c r="O20" i="3"/>
  <c r="P29" i="1" s="1"/>
  <c r="N22" i="3"/>
  <c r="P32" i="1" l="1"/>
  <c r="L37"/>
  <c r="L6" i="4" s="1"/>
  <c r="M2"/>
  <c r="M33" i="1"/>
  <c r="O22" i="3"/>
  <c r="P21"/>
  <c r="Q30" i="1" s="1"/>
  <c r="P20" i="3"/>
  <c r="Q29" i="1" s="1"/>
  <c r="Q32" l="1"/>
  <c r="N2" i="4"/>
  <c r="P33" i="1"/>
  <c r="M36"/>
  <c r="M37" s="1"/>
  <c r="M6" i="4" s="1"/>
  <c r="N32" i="1"/>
  <c r="P22" i="3"/>
  <c r="Q21"/>
  <c r="R30" i="1" s="1"/>
  <c r="Q20" i="3"/>
  <c r="R29" i="1" s="1"/>
  <c r="R32" l="1"/>
  <c r="O2" i="4"/>
  <c r="Q36" i="1"/>
  <c r="P36"/>
  <c r="P37" s="1"/>
  <c r="N6" i="4" s="1"/>
  <c r="Q33" i="1"/>
  <c r="R21" i="3"/>
  <c r="S30" i="1" s="1"/>
  <c r="Q22" i="3"/>
  <c r="R20"/>
  <c r="S29" i="1" s="1"/>
  <c r="S32" l="1"/>
  <c r="Q37"/>
  <c r="O6" i="4" s="1"/>
  <c r="P2"/>
  <c r="R33" i="1"/>
  <c r="R22" i="3"/>
  <c r="S21"/>
  <c r="T30" i="1" s="1"/>
  <c r="S20" i="3"/>
  <c r="T29" i="1" s="1"/>
  <c r="T32" l="1"/>
  <c r="Q2" i="4"/>
  <c r="S36" i="1"/>
  <c r="R36"/>
  <c r="R37" s="1"/>
  <c r="P6" i="4" s="1"/>
  <c r="S33" i="1"/>
  <c r="T21" i="3"/>
  <c r="U30" i="1" s="1"/>
  <c r="S22" i="3"/>
  <c r="T20"/>
  <c r="U29" i="1" s="1"/>
  <c r="U32" l="1"/>
  <c r="S37"/>
  <c r="Q6" i="4" s="1"/>
  <c r="R2"/>
  <c r="T33" i="1"/>
  <c r="T22" i="3"/>
  <c r="U21"/>
  <c r="V30" i="1" s="1"/>
  <c r="U20" i="3"/>
  <c r="V29" i="1" s="1"/>
  <c r="V32" l="1"/>
  <c r="S2" i="4"/>
  <c r="U36" i="1"/>
  <c r="T36"/>
  <c r="T37" s="1"/>
  <c r="R6" i="4" s="1"/>
  <c r="U33" i="1"/>
  <c r="V21" i="3"/>
  <c r="W30" i="1" s="1"/>
  <c r="U22" i="3"/>
  <c r="V20"/>
  <c r="W29" i="1" s="1"/>
  <c r="W32" l="1"/>
  <c r="U37"/>
  <c r="S6" i="4" s="1"/>
  <c r="T2"/>
  <c r="V33" i="1"/>
  <c r="V22" i="3"/>
  <c r="W21"/>
  <c r="X30" i="1" s="1"/>
  <c r="W20" i="3"/>
  <c r="X29" i="1" s="1"/>
  <c r="X32" l="1"/>
  <c r="U2" i="4"/>
  <c r="W36" i="1"/>
  <c r="V36"/>
  <c r="V37" s="1"/>
  <c r="T6" i="4" s="1"/>
  <c r="W33" i="1"/>
  <c r="X21" i="3"/>
  <c r="Y30" i="1" s="1"/>
  <c r="W22" i="3"/>
  <c r="X20"/>
  <c r="Y29" i="1" s="1"/>
  <c r="Y32" l="1"/>
  <c r="W37"/>
  <c r="U6" i="4" s="1"/>
  <c r="V2"/>
  <c r="X33" i="1"/>
  <c r="X22" i="3"/>
  <c r="Z21"/>
  <c r="AA30" i="1" s="1"/>
  <c r="Y21" i="3"/>
  <c r="Z30" i="1" s="1"/>
  <c r="Z20" i="3"/>
  <c r="AA29" i="1" s="1"/>
  <c r="Y20" i="3"/>
  <c r="Y22" l="1"/>
  <c r="Z29" i="1"/>
  <c r="Z32" s="1"/>
  <c r="Z36" s="1"/>
  <c r="AA32"/>
  <c r="W2" i="4"/>
  <c r="Y36" i="1"/>
  <c r="X36"/>
  <c r="X37" s="1"/>
  <c r="V6" i="4" s="1"/>
  <c r="Z22" i="3"/>
  <c r="X2" i="4" l="1"/>
  <c r="Y37" i="1"/>
  <c r="Y33"/>
  <c r="Z33" s="1"/>
  <c r="Y2" i="4"/>
  <c r="Z37" i="1" l="1"/>
  <c r="X6" i="4" s="1"/>
  <c r="W6"/>
  <c r="AA33" i="1"/>
  <c r="AD33" s="1"/>
  <c r="AE33" s="1"/>
  <c r="AF33" s="1"/>
  <c r="AG33" s="1"/>
  <c r="AH33" s="1"/>
  <c r="AI33" s="1"/>
  <c r="AJ33" s="1"/>
  <c r="AK33" s="1"/>
  <c r="AL33" s="1"/>
  <c r="AM33" s="1"/>
  <c r="AN33" s="1"/>
  <c r="AO33" s="1"/>
  <c r="AA36"/>
  <c r="AB32"/>
  <c r="AA37" l="1"/>
  <c r="AD37" s="1"/>
  <c r="Y6" i="4" l="1"/>
  <c r="AE37" i="1"/>
  <c r="Z6" i="4"/>
  <c r="AF37" i="1" l="1"/>
  <c r="AA6" i="4"/>
  <c r="AG37" i="1" l="1"/>
  <c r="AB6" i="4"/>
  <c r="AH37" i="1" l="1"/>
  <c r="AC6" i="4"/>
  <c r="AI37" i="1" l="1"/>
  <c r="AD6" i="4"/>
  <c r="AJ37" i="1" l="1"/>
  <c r="AE6" i="4"/>
  <c r="AK37" i="1" l="1"/>
  <c r="AF6" i="4"/>
  <c r="AL37" i="1" l="1"/>
  <c r="AG6" i="4"/>
  <c r="AM37" i="1" l="1"/>
  <c r="AH6" i="4"/>
  <c r="AN37" i="1" l="1"/>
  <c r="AI6" i="4"/>
  <c r="AO37" i="1" l="1"/>
  <c r="AK6" i="4" s="1"/>
  <c r="AJ6"/>
</calcChain>
</file>

<file path=xl/sharedStrings.xml><?xml version="1.0" encoding="utf-8"?>
<sst xmlns="http://schemas.openxmlformats.org/spreadsheetml/2006/main" count="110" uniqueCount="62">
  <si>
    <t>Editor e moderatore</t>
  </si>
  <si>
    <t>Locazione ufficio</t>
  </si>
  <si>
    <t>Ufficio stampa</t>
  </si>
  <si>
    <t>Consulenza legale</t>
  </si>
  <si>
    <t>Costituzione e spese amministrative</t>
  </si>
  <si>
    <t>Adattamento software</t>
  </si>
  <si>
    <t>Project manager</t>
  </si>
  <si>
    <t>Creazione database strutture sanitarie</t>
  </si>
  <si>
    <t>Acquisto computer  e materiale di ufficio</t>
  </si>
  <si>
    <t>Spese trasferta nazionale/internazionale</t>
  </si>
  <si>
    <t>Hosting piattaforma web</t>
  </si>
  <si>
    <t>Studio e realizzazione campagna marketing per pazienti</t>
  </si>
  <si>
    <t>Studio e realizzazione campagna marketing per sottoscrittori</t>
  </si>
  <si>
    <t>TOTALE</t>
  </si>
  <si>
    <t xml:space="preserve">spese consulenze commercialista  </t>
  </si>
  <si>
    <t>modifiche ed eventuali sviluppi del software</t>
  </si>
  <si>
    <t>traduzione da inglese a italiano</t>
  </si>
  <si>
    <t>emolumento lordo mensile</t>
  </si>
  <si>
    <t>acquisto di database gia' esistenti</t>
  </si>
  <si>
    <t>acquisto primo computer 2010</t>
  </si>
  <si>
    <t>tot</t>
  </si>
  <si>
    <t>acquisto materiale da cancelleria</t>
  </si>
  <si>
    <t>trasferta a Sheffield per finalizzare accordi internazionali</t>
  </si>
  <si>
    <t>trasferte nazionali per promuovere sottoscrizioni</t>
  </si>
  <si>
    <t>ideazione campagna di marketing</t>
  </si>
  <si>
    <t>Studio e realizzazione campagna marketing rivolta ai pazienti</t>
  </si>
  <si>
    <t xml:space="preserve">spese di costituzione dell'associazione </t>
  </si>
  <si>
    <t>pubblicita' via web, deliverables nei luoghi di pertinenza, inserzioni su riviste specialistiche, comunicazione con i medici di base</t>
  </si>
  <si>
    <t>materiale informativo per la vendita delle sottoscrizioni</t>
  </si>
  <si>
    <t>ufficio di una stanza in centro milano</t>
  </si>
  <si>
    <t>consulenza esterna</t>
  </si>
  <si>
    <t>Pazienti.org</t>
  </si>
  <si>
    <t>Numero Ospedali</t>
  </si>
  <si>
    <t>Pubblici</t>
  </si>
  <si>
    <t>Privati</t>
  </si>
  <si>
    <t>Hit Ratio</t>
  </si>
  <si>
    <t>Sottoscrizioni (Numero)</t>
  </si>
  <si>
    <t>Sottoscrizioni (fatturato)</t>
  </si>
  <si>
    <t>Sottoscrizioni (fees mensili)</t>
  </si>
  <si>
    <t>Business Plan - 2010</t>
  </si>
  <si>
    <t>Business Plan - 2011</t>
  </si>
  <si>
    <t>Totale Costi Mensile</t>
  </si>
  <si>
    <t>Totale Ricavi Mensile</t>
  </si>
  <si>
    <t>Fabbisogno/(Rimborso) Capitale</t>
  </si>
  <si>
    <t>Fabbisogno/(Rimborso) Capitale Cumulativo</t>
  </si>
  <si>
    <t>Ricavi</t>
  </si>
  <si>
    <t>Costi</t>
  </si>
  <si>
    <t xml:space="preserve">Totale </t>
  </si>
  <si>
    <t>2010</t>
  </si>
  <si>
    <t>2011</t>
  </si>
  <si>
    <t>Totale Costi Cumulativo (da Gen 2010)</t>
  </si>
  <si>
    <t>Totale Ricavi Cumulativo (da Gen 2010)</t>
  </si>
  <si>
    <t>Ospedali Pubblici</t>
  </si>
  <si>
    <t>Ospedali Privati</t>
  </si>
  <si>
    <t>Business Plan</t>
  </si>
  <si>
    <t>Dicembre 2009</t>
  </si>
  <si>
    <t>Fabbisogno</t>
  </si>
  <si>
    <t>Business Plan - 2012</t>
  </si>
  <si>
    <t>2012</t>
  </si>
  <si>
    <t>acquisto computer 2011 e 2012</t>
  </si>
  <si>
    <t>Spese Telefoniche</t>
  </si>
  <si>
    <t>La trasparenza al servizio della salute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</si>
</sst>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;[Green]\(#,##0\)"/>
  </numFmts>
  <fonts count="13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2">
    <xf numFmtId="0" fontId="0" fillId="0" borderId="0" xfId="0"/>
    <xf numFmtId="17" fontId="0" fillId="0" borderId="0" xfId="0" applyNumberFormat="1"/>
    <xf numFmtId="17" fontId="0" fillId="2" borderId="0" xfId="0" applyNumberFormat="1" applyFill="1"/>
    <xf numFmtId="17" fontId="0" fillId="4" borderId="0" xfId="0" applyNumberFormat="1" applyFill="1"/>
    <xf numFmtId="0" fontId="1" fillId="0" borderId="0" xfId="0" applyFont="1" applyAlignment="1">
      <alignment horizontal="right"/>
    </xf>
    <xf numFmtId="0" fontId="1" fillId="3" borderId="0" xfId="0" applyFont="1" applyFill="1" applyAlignment="1">
      <alignment horizontal="right"/>
    </xf>
    <xf numFmtId="0" fontId="0" fillId="3" borderId="0" xfId="0" applyFont="1" applyFill="1"/>
    <xf numFmtId="0" fontId="0" fillId="3" borderId="0" xfId="0" applyFill="1"/>
    <xf numFmtId="0" fontId="1" fillId="0" borderId="0" xfId="0" applyFont="1" applyFill="1" applyAlignment="1">
      <alignment horizontal="right"/>
    </xf>
    <xf numFmtId="0" fontId="0" fillId="0" borderId="0" xfId="0" applyFill="1"/>
    <xf numFmtId="164" fontId="0" fillId="0" borderId="0" xfId="1" applyNumberFormat="1" applyFont="1"/>
    <xf numFmtId="0" fontId="3" fillId="0" borderId="0" xfId="0" applyFont="1"/>
    <xf numFmtId="164" fontId="3" fillId="0" borderId="0" xfId="1" applyNumberFormat="1" applyFont="1"/>
    <xf numFmtId="17" fontId="0" fillId="0" borderId="0" xfId="0" applyNumberFormat="1" applyFill="1"/>
    <xf numFmtId="0" fontId="4" fillId="0" borderId="0" xfId="0" applyFont="1"/>
    <xf numFmtId="0" fontId="5" fillId="0" borderId="1" xfId="0" applyFont="1" applyBorder="1"/>
    <xf numFmtId="0" fontId="0" fillId="0" borderId="1" xfId="0" applyBorder="1"/>
    <xf numFmtId="164" fontId="1" fillId="3" borderId="0" xfId="1" applyNumberFormat="1" applyFont="1" applyFill="1" applyAlignment="1">
      <alignment horizontal="right"/>
    </xf>
    <xf numFmtId="164" fontId="0" fillId="3" borderId="0" xfId="1" applyNumberFormat="1" applyFont="1" applyFill="1"/>
    <xf numFmtId="164" fontId="3" fillId="3" borderId="0" xfId="1" applyNumberFormat="1" applyFont="1" applyFill="1"/>
    <xf numFmtId="164" fontId="0" fillId="0" borderId="0" xfId="0" applyNumberFormat="1"/>
    <xf numFmtId="164" fontId="3" fillId="0" borderId="0" xfId="0" applyNumberFormat="1" applyFont="1"/>
    <xf numFmtId="164" fontId="6" fillId="0" borderId="0" xfId="1" applyNumberFormat="1" applyFont="1" applyAlignment="1">
      <alignment horizontal="right"/>
    </xf>
    <xf numFmtId="164" fontId="0" fillId="0" borderId="0" xfId="1" applyNumberFormat="1" applyFont="1" applyFill="1"/>
    <xf numFmtId="1" fontId="0" fillId="3" borderId="0" xfId="0" applyNumberFormat="1" applyFill="1"/>
    <xf numFmtId="10" fontId="0" fillId="0" borderId="0" xfId="0" applyNumberFormat="1"/>
    <xf numFmtId="165" fontId="0" fillId="0" borderId="0" xfId="0" applyNumberFormat="1"/>
    <xf numFmtId="0" fontId="3" fillId="0" borderId="2" xfId="0" applyFont="1" applyBorder="1"/>
    <xf numFmtId="166" fontId="3" fillId="0" borderId="3" xfId="0" applyNumberFormat="1" applyFont="1" applyBorder="1"/>
    <xf numFmtId="166" fontId="3" fillId="0" borderId="4" xfId="0" applyNumberFormat="1" applyFont="1" applyBorder="1"/>
    <xf numFmtId="0" fontId="3" fillId="0" borderId="5" xfId="0" applyFont="1" applyBorder="1"/>
    <xf numFmtId="166" fontId="3" fillId="0" borderId="1" xfId="0" applyNumberFormat="1" applyFont="1" applyBorder="1"/>
    <xf numFmtId="0" fontId="3" fillId="0" borderId="1" xfId="0" applyFont="1" applyBorder="1"/>
    <xf numFmtId="166" fontId="3" fillId="0" borderId="6" xfId="0" applyNumberFormat="1" applyFont="1" applyBorder="1"/>
    <xf numFmtId="0" fontId="1" fillId="0" borderId="0" xfId="0" applyFont="1" applyAlignment="1">
      <alignment horizontal="left"/>
    </xf>
    <xf numFmtId="17" fontId="3" fillId="0" borderId="0" xfId="0" applyNumberFormat="1" applyFont="1"/>
    <xf numFmtId="0" fontId="3" fillId="0" borderId="0" xfId="0" applyFont="1" applyAlignment="1">
      <alignment horizontal="center"/>
    </xf>
    <xf numFmtId="17" fontId="3" fillId="0" borderId="0" xfId="0" quotePrefix="1" applyNumberFormat="1" applyFont="1" applyAlignment="1">
      <alignment horizontal="center"/>
    </xf>
    <xf numFmtId="164" fontId="3" fillId="0" borderId="7" xfId="1" applyNumberFormat="1" applyFont="1" applyBorder="1"/>
    <xf numFmtId="164" fontId="3" fillId="0" borderId="7" xfId="0" applyNumberFormat="1" applyFont="1" applyBorder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8" fillId="0" borderId="1" xfId="0" applyFont="1" applyBorder="1"/>
    <xf numFmtId="17" fontId="0" fillId="5" borderId="0" xfId="0" applyNumberFormat="1" applyFill="1"/>
    <xf numFmtId="164" fontId="0" fillId="6" borderId="0" xfId="1" applyNumberFormat="1" applyFont="1" applyFill="1"/>
    <xf numFmtId="0" fontId="0" fillId="0" borderId="3" xfId="0" applyBorder="1"/>
    <xf numFmtId="0" fontId="0" fillId="4" borderId="0" xfId="0" applyFill="1"/>
    <xf numFmtId="0" fontId="0" fillId="5" borderId="0" xfId="0" applyFill="1"/>
    <xf numFmtId="0" fontId="1" fillId="0" borderId="0" xfId="0" applyFont="1" applyFill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'Pagina Grafici'!$A$2</c:f>
              <c:strCache>
                <c:ptCount val="1"/>
                <c:pt idx="0">
                  <c:v>Ricavi</c:v>
                </c:pt>
              </c:strCache>
            </c:strRef>
          </c:tx>
          <c:marker>
            <c:symbol val="none"/>
          </c:marker>
          <c:cat>
            <c:numRef>
              <c:f>'Pagina Grafici'!$B$1:$AK$1</c:f>
              <c:numCache>
                <c:formatCode>mmm\-yy</c:formatCode>
                <c:ptCount val="3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</c:numCache>
            </c:numRef>
          </c:cat>
          <c:val>
            <c:numRef>
              <c:f>'Pagina Grafici'!$B$2:$AK$2</c:f>
              <c:numCache>
                <c:formatCode>_-* #,##0_-;\-* #,##0_-;_-* "-"??_-;_-@_-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1360.125</c:v>
                </c:pt>
                <c:pt idx="9">
                  <c:v>2720.25</c:v>
                </c:pt>
                <c:pt idx="10">
                  <c:v>2720.25</c:v>
                </c:pt>
                <c:pt idx="11">
                  <c:v>3627</c:v>
                </c:pt>
                <c:pt idx="12">
                  <c:v>4533.75</c:v>
                </c:pt>
                <c:pt idx="13">
                  <c:v>6800.625</c:v>
                </c:pt>
                <c:pt idx="14">
                  <c:v>9067.5</c:v>
                </c:pt>
                <c:pt idx="15">
                  <c:v>9067.5</c:v>
                </c:pt>
                <c:pt idx="16">
                  <c:v>9067.5</c:v>
                </c:pt>
                <c:pt idx="17">
                  <c:v>11334.375</c:v>
                </c:pt>
                <c:pt idx="18">
                  <c:v>11334.375</c:v>
                </c:pt>
                <c:pt idx="19">
                  <c:v>11334.375</c:v>
                </c:pt>
                <c:pt idx="20">
                  <c:v>13601.25</c:v>
                </c:pt>
                <c:pt idx="21">
                  <c:v>13601.25</c:v>
                </c:pt>
                <c:pt idx="22">
                  <c:v>15868.125</c:v>
                </c:pt>
                <c:pt idx="23">
                  <c:v>15868.125</c:v>
                </c:pt>
                <c:pt idx="24">
                  <c:v>18135</c:v>
                </c:pt>
                <c:pt idx="25">
                  <c:v>18135</c:v>
                </c:pt>
                <c:pt idx="26">
                  <c:v>18135</c:v>
                </c:pt>
                <c:pt idx="27">
                  <c:v>20401.875</c:v>
                </c:pt>
                <c:pt idx="28">
                  <c:v>22668.75</c:v>
                </c:pt>
                <c:pt idx="29">
                  <c:v>22668.75</c:v>
                </c:pt>
                <c:pt idx="30">
                  <c:v>22668.75</c:v>
                </c:pt>
                <c:pt idx="31">
                  <c:v>24935.625</c:v>
                </c:pt>
                <c:pt idx="32">
                  <c:v>27202.5</c:v>
                </c:pt>
                <c:pt idx="33">
                  <c:v>27202.5</c:v>
                </c:pt>
                <c:pt idx="34">
                  <c:v>29469.375</c:v>
                </c:pt>
                <c:pt idx="35">
                  <c:v>29469.375</c:v>
                </c:pt>
              </c:numCache>
            </c:numRef>
          </c:val>
        </c:ser>
        <c:ser>
          <c:idx val="1"/>
          <c:order val="1"/>
          <c:tx>
            <c:strRef>
              <c:f>'Pagina Grafici'!$A$3</c:f>
              <c:strCache>
                <c:ptCount val="1"/>
                <c:pt idx="0">
                  <c:v>Costi</c:v>
                </c:pt>
              </c:strCache>
            </c:strRef>
          </c:tx>
          <c:marker>
            <c:symbol val="none"/>
          </c:marker>
          <c:cat>
            <c:numRef>
              <c:f>'Pagina Grafici'!$B$1:$AK$1</c:f>
              <c:numCache>
                <c:formatCode>mmm\-yy</c:formatCode>
                <c:ptCount val="3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</c:numCache>
            </c:numRef>
          </c:cat>
          <c:val>
            <c:numRef>
              <c:f>'Pagina Grafici'!$B$3:$AK$3</c:f>
              <c:numCache>
                <c:formatCode>_-* #,##0_-;\-* #,##0_-;_-* "-"??_-;_-@_-</c:formatCode>
                <c:ptCount val="36"/>
                <c:pt idx="0">
                  <c:v>8650</c:v>
                </c:pt>
                <c:pt idx="1">
                  <c:v>7850</c:v>
                </c:pt>
                <c:pt idx="2">
                  <c:v>4850</c:v>
                </c:pt>
                <c:pt idx="3">
                  <c:v>8350</c:v>
                </c:pt>
                <c:pt idx="4">
                  <c:v>8350</c:v>
                </c:pt>
                <c:pt idx="5">
                  <c:v>3550</c:v>
                </c:pt>
                <c:pt idx="6">
                  <c:v>4150</c:v>
                </c:pt>
                <c:pt idx="7">
                  <c:v>4650</c:v>
                </c:pt>
                <c:pt idx="8">
                  <c:v>4650</c:v>
                </c:pt>
                <c:pt idx="9">
                  <c:v>4650</c:v>
                </c:pt>
                <c:pt idx="10">
                  <c:v>4650</c:v>
                </c:pt>
                <c:pt idx="11">
                  <c:v>4650</c:v>
                </c:pt>
                <c:pt idx="12">
                  <c:v>18200</c:v>
                </c:pt>
                <c:pt idx="13">
                  <c:v>17450</c:v>
                </c:pt>
                <c:pt idx="14">
                  <c:v>9450</c:v>
                </c:pt>
                <c:pt idx="15">
                  <c:v>9450</c:v>
                </c:pt>
                <c:pt idx="16">
                  <c:v>9550</c:v>
                </c:pt>
                <c:pt idx="17">
                  <c:v>9550</c:v>
                </c:pt>
                <c:pt idx="18">
                  <c:v>10300</c:v>
                </c:pt>
                <c:pt idx="19">
                  <c:v>9550</c:v>
                </c:pt>
                <c:pt idx="20">
                  <c:v>9550</c:v>
                </c:pt>
                <c:pt idx="21">
                  <c:v>9550</c:v>
                </c:pt>
                <c:pt idx="22">
                  <c:v>9550</c:v>
                </c:pt>
                <c:pt idx="23">
                  <c:v>9550</c:v>
                </c:pt>
                <c:pt idx="24">
                  <c:v>24450</c:v>
                </c:pt>
                <c:pt idx="25">
                  <c:v>22450</c:v>
                </c:pt>
                <c:pt idx="26">
                  <c:v>17450</c:v>
                </c:pt>
                <c:pt idx="27">
                  <c:v>17450</c:v>
                </c:pt>
                <c:pt idx="28">
                  <c:v>17450</c:v>
                </c:pt>
                <c:pt idx="29">
                  <c:v>17450</c:v>
                </c:pt>
                <c:pt idx="30">
                  <c:v>18450</c:v>
                </c:pt>
                <c:pt idx="31">
                  <c:v>17450</c:v>
                </c:pt>
                <c:pt idx="32">
                  <c:v>17450</c:v>
                </c:pt>
                <c:pt idx="33">
                  <c:v>17450</c:v>
                </c:pt>
                <c:pt idx="34">
                  <c:v>17450</c:v>
                </c:pt>
                <c:pt idx="35">
                  <c:v>17450</c:v>
                </c:pt>
              </c:numCache>
            </c:numRef>
          </c:val>
        </c:ser>
        <c:marker val="1"/>
        <c:axId val="121416704"/>
        <c:axId val="68006656"/>
      </c:lineChart>
      <c:dateAx>
        <c:axId val="121416704"/>
        <c:scaling>
          <c:orientation val="minMax"/>
        </c:scaling>
        <c:axPos val="b"/>
        <c:numFmt formatCode="mmm\-yy" sourceLinked="1"/>
        <c:tickLblPos val="nextTo"/>
        <c:crossAx val="68006656"/>
        <c:crosses val="autoZero"/>
        <c:auto val="1"/>
        <c:lblOffset val="100"/>
      </c:dateAx>
      <c:valAx>
        <c:axId val="68006656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crossAx val="1214167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'Pagina Grafici'!$A$6</c:f>
              <c:strCache>
                <c:ptCount val="1"/>
                <c:pt idx="0">
                  <c:v>Fabbisogno</c:v>
                </c:pt>
              </c:strCache>
            </c:strRef>
          </c:tx>
          <c:marker>
            <c:symbol val="none"/>
          </c:marker>
          <c:cat>
            <c:numRef>
              <c:f>'Pagina Grafici'!$B$5:$AK$5</c:f>
              <c:numCache>
                <c:formatCode>mmm\-yy</c:formatCode>
                <c:ptCount val="3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</c:numCache>
            </c:numRef>
          </c:cat>
          <c:val>
            <c:numRef>
              <c:f>'Pagina Grafici'!$B$6:$AK$6</c:f>
              <c:numCache>
                <c:formatCode>_-* #,##0_-;\-* #,##0_-;_-* "-"??_-;_-@_-</c:formatCode>
                <c:ptCount val="36"/>
                <c:pt idx="0">
                  <c:v>8650</c:v>
                </c:pt>
                <c:pt idx="1">
                  <c:v>16500</c:v>
                </c:pt>
                <c:pt idx="2">
                  <c:v>21350</c:v>
                </c:pt>
                <c:pt idx="3">
                  <c:v>29700</c:v>
                </c:pt>
                <c:pt idx="4">
                  <c:v>38050</c:v>
                </c:pt>
                <c:pt idx="5">
                  <c:v>41600</c:v>
                </c:pt>
                <c:pt idx="6">
                  <c:v>45750</c:v>
                </c:pt>
                <c:pt idx="7">
                  <c:v>50400</c:v>
                </c:pt>
                <c:pt idx="8">
                  <c:v>53689.875</c:v>
                </c:pt>
                <c:pt idx="9">
                  <c:v>55619.625</c:v>
                </c:pt>
                <c:pt idx="10">
                  <c:v>57549.375</c:v>
                </c:pt>
                <c:pt idx="11">
                  <c:v>58572.375</c:v>
                </c:pt>
                <c:pt idx="12">
                  <c:v>72238.625</c:v>
                </c:pt>
                <c:pt idx="13">
                  <c:v>82888</c:v>
                </c:pt>
                <c:pt idx="14">
                  <c:v>83270.5</c:v>
                </c:pt>
                <c:pt idx="15">
                  <c:v>83653</c:v>
                </c:pt>
                <c:pt idx="16">
                  <c:v>84135.5</c:v>
                </c:pt>
                <c:pt idx="17">
                  <c:v>82351.125</c:v>
                </c:pt>
                <c:pt idx="18">
                  <c:v>81316.75</c:v>
                </c:pt>
                <c:pt idx="19">
                  <c:v>79532.375</c:v>
                </c:pt>
                <c:pt idx="20">
                  <c:v>75481.125</c:v>
                </c:pt>
                <c:pt idx="21">
                  <c:v>71429.875</c:v>
                </c:pt>
                <c:pt idx="22">
                  <c:v>65111.75</c:v>
                </c:pt>
                <c:pt idx="23">
                  <c:v>58793.625</c:v>
                </c:pt>
                <c:pt idx="24">
                  <c:v>65108.625</c:v>
                </c:pt>
                <c:pt idx="25">
                  <c:v>69423.625</c:v>
                </c:pt>
                <c:pt idx="26">
                  <c:v>68738.625</c:v>
                </c:pt>
                <c:pt idx="27">
                  <c:v>65786.75</c:v>
                </c:pt>
                <c:pt idx="28">
                  <c:v>60568</c:v>
                </c:pt>
                <c:pt idx="29">
                  <c:v>55349.25</c:v>
                </c:pt>
                <c:pt idx="30">
                  <c:v>51130.5</c:v>
                </c:pt>
                <c:pt idx="31">
                  <c:v>43644.875</c:v>
                </c:pt>
                <c:pt idx="32">
                  <c:v>33892.375</c:v>
                </c:pt>
                <c:pt idx="33">
                  <c:v>24139.875</c:v>
                </c:pt>
                <c:pt idx="34">
                  <c:v>12120.5</c:v>
                </c:pt>
                <c:pt idx="35">
                  <c:v>101.125</c:v>
                </c:pt>
              </c:numCache>
            </c:numRef>
          </c:val>
        </c:ser>
        <c:marker val="1"/>
        <c:axId val="177153536"/>
        <c:axId val="177155072"/>
      </c:lineChart>
      <c:dateAx>
        <c:axId val="177153536"/>
        <c:scaling>
          <c:orientation val="minMax"/>
        </c:scaling>
        <c:axPos val="b"/>
        <c:numFmt formatCode="mmm\-yy" sourceLinked="1"/>
        <c:tickLblPos val="nextTo"/>
        <c:crossAx val="177155072"/>
        <c:crosses val="autoZero"/>
        <c:auto val="1"/>
        <c:lblOffset val="100"/>
      </c:dateAx>
      <c:valAx>
        <c:axId val="177155072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crossAx val="1771535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187176</xdr:rowOff>
    </xdr:from>
    <xdr:to>
      <xdr:col>6</xdr:col>
      <xdr:colOff>266699</xdr:colOff>
      <xdr:row>9</xdr:row>
      <xdr:rowOff>142875</xdr:rowOff>
    </xdr:to>
    <xdr:pic>
      <xdr:nvPicPr>
        <xdr:cNvPr id="4097" name="Immagine 3" descr="img029 - Copia - Cop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187176"/>
          <a:ext cx="2705099" cy="1936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7</xdr:row>
      <xdr:rowOff>154781</xdr:rowOff>
    </xdr:from>
    <xdr:to>
      <xdr:col>16</xdr:col>
      <xdr:colOff>452438</xdr:colOff>
      <xdr:row>27</xdr:row>
      <xdr:rowOff>83344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7</xdr:row>
      <xdr:rowOff>178594</xdr:rowOff>
    </xdr:from>
    <xdr:to>
      <xdr:col>7</xdr:col>
      <xdr:colOff>500063</xdr:colOff>
      <xdr:row>27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L20"/>
  <sheetViews>
    <sheetView tabSelected="1" workbookViewId="0">
      <selection activeCell="J14" sqref="J14"/>
    </sheetView>
  </sheetViews>
  <sheetFormatPr defaultRowHeight="15"/>
  <sheetData>
    <row r="11" spans="3:12" ht="15.75">
      <c r="C11" s="51" t="s">
        <v>61</v>
      </c>
    </row>
    <row r="14" spans="3:12" ht="36.75" thickBot="1">
      <c r="C14" s="43" t="s">
        <v>31</v>
      </c>
      <c r="D14" s="16"/>
      <c r="E14" s="16"/>
      <c r="F14" s="16"/>
      <c r="G14" s="16"/>
      <c r="H14" s="16"/>
      <c r="I14" s="16"/>
      <c r="J14" s="16"/>
      <c r="K14" s="16"/>
      <c r="L14" s="16"/>
    </row>
    <row r="15" spans="3:12" ht="23.25">
      <c r="C15" s="41" t="s">
        <v>54</v>
      </c>
    </row>
    <row r="20" spans="3:3" ht="18.75">
      <c r="C20" s="42" t="s">
        <v>55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0"/>
  <sheetViews>
    <sheetView zoomScale="70" zoomScaleNormal="70" workbookViewId="0">
      <selection activeCell="A17" sqref="A17"/>
    </sheetView>
  </sheetViews>
  <sheetFormatPr defaultRowHeight="15"/>
  <cols>
    <col min="1" max="1" width="62.28515625" customWidth="1"/>
    <col min="2" max="11" width="9.7109375" bestFit="1" customWidth="1"/>
    <col min="12" max="13" width="10.5703125" bestFit="1" customWidth="1"/>
    <col min="14" max="14" width="9.5703125" customWidth="1"/>
    <col min="15" max="15" width="2.85546875" customWidth="1"/>
    <col min="16" max="16" width="12.140625" customWidth="1"/>
    <col min="17" max="17" width="12.7109375" customWidth="1"/>
    <col min="18" max="18" width="12.28515625" customWidth="1"/>
    <col min="19" max="19" width="11.140625" customWidth="1"/>
    <col min="20" max="20" width="11.85546875" customWidth="1"/>
    <col min="21" max="21" width="12.42578125" customWidth="1"/>
    <col min="22" max="22" width="11.140625" customWidth="1"/>
    <col min="23" max="23" width="10.85546875" customWidth="1"/>
    <col min="24" max="24" width="12.42578125" customWidth="1"/>
    <col min="25" max="25" width="11.140625" customWidth="1"/>
    <col min="26" max="26" width="10.42578125" customWidth="1"/>
    <col min="27" max="27" width="12.28515625" customWidth="1"/>
    <col min="28" max="28" width="12.5703125" customWidth="1"/>
    <col min="29" max="29" width="3.85546875" customWidth="1"/>
    <col min="30" max="30" width="10.42578125" customWidth="1"/>
    <col min="31" max="35" width="11.42578125" bestFit="1" customWidth="1"/>
    <col min="36" max="37" width="11" bestFit="1" customWidth="1"/>
    <col min="38" max="38" width="11" customWidth="1"/>
    <col min="39" max="40" width="11.42578125" bestFit="1" customWidth="1"/>
    <col min="41" max="41" width="11" bestFit="1" customWidth="1"/>
    <col min="42" max="42" width="11.140625" customWidth="1"/>
    <col min="43" max="43" width="4.42578125" customWidth="1"/>
  </cols>
  <sheetData>
    <row r="1" spans="1:43" ht="21.75" thickBot="1">
      <c r="A1" s="15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P1" s="15" t="s">
        <v>31</v>
      </c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D1" s="15" t="s">
        <v>31</v>
      </c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</row>
    <row r="2" spans="1:43" ht="18.75">
      <c r="A2" s="14" t="s">
        <v>39</v>
      </c>
      <c r="P2" s="14" t="s">
        <v>40</v>
      </c>
      <c r="AD2" s="14" t="s">
        <v>57</v>
      </c>
    </row>
    <row r="3" spans="1:43">
      <c r="N3" s="36" t="s">
        <v>47</v>
      </c>
      <c r="AB3" s="36" t="s">
        <v>47</v>
      </c>
      <c r="AP3" s="36" t="s">
        <v>47</v>
      </c>
    </row>
    <row r="4" spans="1:43">
      <c r="B4" s="1">
        <v>40179</v>
      </c>
      <c r="C4" s="1">
        <v>40210</v>
      </c>
      <c r="D4" s="1">
        <v>40238</v>
      </c>
      <c r="E4" s="1">
        <v>40269</v>
      </c>
      <c r="F4" s="1">
        <v>40299</v>
      </c>
      <c r="G4" s="1">
        <v>40330</v>
      </c>
      <c r="H4" s="1">
        <v>40360</v>
      </c>
      <c r="I4" s="1">
        <v>40391</v>
      </c>
      <c r="J4" s="1">
        <v>40422</v>
      </c>
      <c r="K4" s="1">
        <v>40452</v>
      </c>
      <c r="L4" s="1">
        <v>40483</v>
      </c>
      <c r="M4" s="1">
        <v>40513</v>
      </c>
      <c r="N4" s="37" t="s">
        <v>48</v>
      </c>
      <c r="O4" s="1"/>
      <c r="P4" s="1">
        <v>40544</v>
      </c>
      <c r="Q4" s="1">
        <v>40575</v>
      </c>
      <c r="R4" s="1">
        <v>40603</v>
      </c>
      <c r="S4" s="1">
        <v>40634</v>
      </c>
      <c r="T4" s="1">
        <v>40664</v>
      </c>
      <c r="U4" s="1">
        <v>40695</v>
      </c>
      <c r="V4" s="1">
        <v>40725</v>
      </c>
      <c r="W4" s="1">
        <v>40756</v>
      </c>
      <c r="X4" s="1">
        <v>40787</v>
      </c>
      <c r="Y4" s="1">
        <v>40817</v>
      </c>
      <c r="Z4" s="1">
        <v>40848</v>
      </c>
      <c r="AA4" s="1">
        <v>40878</v>
      </c>
      <c r="AB4" s="37" t="s">
        <v>49</v>
      </c>
      <c r="AD4" s="1">
        <v>40909</v>
      </c>
      <c r="AE4" s="1">
        <v>40940</v>
      </c>
      <c r="AF4" s="1">
        <v>40969</v>
      </c>
      <c r="AG4" s="1">
        <v>41000</v>
      </c>
      <c r="AH4" s="1">
        <v>41030</v>
      </c>
      <c r="AI4" s="1">
        <v>41061</v>
      </c>
      <c r="AJ4" s="1">
        <v>41091</v>
      </c>
      <c r="AK4" s="1">
        <v>41122</v>
      </c>
      <c r="AL4" s="1">
        <v>41153</v>
      </c>
      <c r="AM4" s="1">
        <v>41183</v>
      </c>
      <c r="AN4" s="1">
        <v>41214</v>
      </c>
      <c r="AO4" s="1">
        <v>41244</v>
      </c>
      <c r="AP4" s="37" t="s">
        <v>58</v>
      </c>
    </row>
    <row r="5" spans="1:4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47"/>
      <c r="AC5" s="47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8"/>
      <c r="AQ5" s="48"/>
    </row>
    <row r="6" spans="1:43">
      <c r="A6" s="40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</row>
    <row r="7" spans="1:43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</row>
    <row r="8" spans="1:43">
      <c r="A8" t="s">
        <v>4</v>
      </c>
      <c r="B8" s="10">
        <f>'Input Costi'!B6</f>
        <v>700</v>
      </c>
      <c r="C8" s="10">
        <f>'Input Costi'!C6</f>
        <v>0</v>
      </c>
      <c r="D8" s="10">
        <f>'Input Costi'!D6</f>
        <v>0</v>
      </c>
      <c r="E8" s="10">
        <f>'Input Costi'!E6</f>
        <v>0</v>
      </c>
      <c r="F8" s="10">
        <f>'Input Costi'!F6</f>
        <v>0</v>
      </c>
      <c r="G8" s="10">
        <f>'Input Costi'!G6</f>
        <v>0</v>
      </c>
      <c r="H8" s="10">
        <f>'Input Costi'!H6</f>
        <v>500</v>
      </c>
      <c r="I8" s="10">
        <f>'Input Costi'!I6</f>
        <v>0</v>
      </c>
      <c r="J8" s="10">
        <f>'Input Costi'!J6</f>
        <v>0</v>
      </c>
      <c r="K8" s="10">
        <f>'Input Costi'!K6</f>
        <v>0</v>
      </c>
      <c r="L8" s="10">
        <f>'Input Costi'!L6</f>
        <v>0</v>
      </c>
      <c r="M8" s="10">
        <f>'Input Costi'!M6</f>
        <v>0</v>
      </c>
      <c r="N8" s="12">
        <f>SUM(B8:M8)</f>
        <v>1200</v>
      </c>
      <c r="O8" s="10"/>
      <c r="P8" s="10">
        <f>'Input Costi'!N6</f>
        <v>750</v>
      </c>
      <c r="Q8" s="10">
        <f>'Input Costi'!O6</f>
        <v>0</v>
      </c>
      <c r="R8" s="10">
        <f>'Input Costi'!P6</f>
        <v>0</v>
      </c>
      <c r="S8" s="10">
        <f>'Input Costi'!Q6</f>
        <v>0</v>
      </c>
      <c r="T8" s="10">
        <f>'Input Costi'!R6</f>
        <v>0</v>
      </c>
      <c r="U8" s="10">
        <f>'Input Costi'!S6</f>
        <v>0</v>
      </c>
      <c r="V8" s="10">
        <f>'Input Costi'!T6</f>
        <v>750</v>
      </c>
      <c r="W8" s="10">
        <f>'Input Costi'!U6</f>
        <v>0</v>
      </c>
      <c r="X8" s="10">
        <f>'Input Costi'!V6</f>
        <v>0</v>
      </c>
      <c r="Y8" s="10">
        <f>'Input Costi'!W6</f>
        <v>0</v>
      </c>
      <c r="Z8" s="10">
        <f>'Input Costi'!X6</f>
        <v>0</v>
      </c>
      <c r="AA8" s="10">
        <f>'Input Costi'!Y6</f>
        <v>0</v>
      </c>
      <c r="AB8" s="12">
        <f>SUM(P8:AA8)</f>
        <v>1500</v>
      </c>
      <c r="AD8" s="10">
        <f>'Input Costi'!Z6</f>
        <v>1000</v>
      </c>
      <c r="AE8" s="10">
        <f>'Input Costi'!AA6</f>
        <v>0</v>
      </c>
      <c r="AF8" s="10">
        <f>'Input Costi'!AB6</f>
        <v>0</v>
      </c>
      <c r="AG8" s="10">
        <f>'Input Costi'!AC6</f>
        <v>0</v>
      </c>
      <c r="AH8" s="10">
        <f>'Input Costi'!AD6</f>
        <v>0</v>
      </c>
      <c r="AI8" s="10">
        <f>'Input Costi'!AE6</f>
        <v>0</v>
      </c>
      <c r="AJ8" s="10">
        <f>'Input Costi'!AF6</f>
        <v>1000</v>
      </c>
      <c r="AK8" s="10">
        <f>'Input Costi'!AG6</f>
        <v>0</v>
      </c>
      <c r="AL8" s="10">
        <f>'Input Costi'!AH6</f>
        <v>0</v>
      </c>
      <c r="AM8" s="10">
        <f>'Input Costi'!AI6</f>
        <v>0</v>
      </c>
      <c r="AN8" s="10">
        <f>'Input Costi'!AJ6</f>
        <v>0</v>
      </c>
      <c r="AO8" s="10">
        <f>'Input Costi'!AK6</f>
        <v>0</v>
      </c>
      <c r="AP8" s="12">
        <f>SUM(AD8:AO8)</f>
        <v>2000</v>
      </c>
    </row>
    <row r="9" spans="1:43">
      <c r="A9" t="s">
        <v>5</v>
      </c>
      <c r="B9" s="10">
        <f>'Input Costi'!B10</f>
        <v>500</v>
      </c>
      <c r="C9" s="10">
        <f>'Input Costi'!C10</f>
        <v>500</v>
      </c>
      <c r="D9" s="10">
        <f>'Input Costi'!D10</f>
        <v>500</v>
      </c>
      <c r="E9" s="10">
        <f>'Input Costi'!E10</f>
        <v>0</v>
      </c>
      <c r="F9" s="10">
        <f>'Input Costi'!F10</f>
        <v>0</v>
      </c>
      <c r="G9" s="10">
        <f>'Input Costi'!G10</f>
        <v>0</v>
      </c>
      <c r="H9" s="10">
        <f>'Input Costi'!H10</f>
        <v>0</v>
      </c>
      <c r="I9" s="10">
        <f>'Input Costi'!I10</f>
        <v>0</v>
      </c>
      <c r="J9" s="10">
        <f>'Input Costi'!J10</f>
        <v>0</v>
      </c>
      <c r="K9" s="10">
        <f>'Input Costi'!K10</f>
        <v>0</v>
      </c>
      <c r="L9" s="10">
        <f>'Input Costi'!L10</f>
        <v>0</v>
      </c>
      <c r="M9" s="10">
        <f>'Input Costi'!M10</f>
        <v>0</v>
      </c>
      <c r="N9" s="12">
        <f t="shared" ref="N9:N21" si="0">SUM(B9:M9)</f>
        <v>1500</v>
      </c>
      <c r="O9" s="10"/>
      <c r="P9" s="10">
        <f>'Input Costi'!N10</f>
        <v>0</v>
      </c>
      <c r="Q9" s="10">
        <f>'Input Costi'!O10</f>
        <v>0</v>
      </c>
      <c r="R9" s="10">
        <f>'Input Costi'!P10</f>
        <v>0</v>
      </c>
      <c r="S9" s="10">
        <f>'Input Costi'!Q10</f>
        <v>0</v>
      </c>
      <c r="T9" s="10">
        <f>'Input Costi'!R10</f>
        <v>0</v>
      </c>
      <c r="U9" s="10">
        <f>'Input Costi'!S10</f>
        <v>0</v>
      </c>
      <c r="V9" s="10">
        <f>'Input Costi'!T10</f>
        <v>0</v>
      </c>
      <c r="W9" s="10">
        <f>'Input Costi'!U10</f>
        <v>0</v>
      </c>
      <c r="X9" s="10">
        <f>'Input Costi'!V10</f>
        <v>0</v>
      </c>
      <c r="Y9" s="10">
        <f>'Input Costi'!W10</f>
        <v>0</v>
      </c>
      <c r="Z9" s="10">
        <f>'Input Costi'!X10</f>
        <v>0</v>
      </c>
      <c r="AA9" s="10">
        <f>'Input Costi'!Y10</f>
        <v>0</v>
      </c>
      <c r="AB9" s="12">
        <f t="shared" ref="AB9:AB21" si="1">SUM(P9:AA9)</f>
        <v>0</v>
      </c>
      <c r="AD9" s="10">
        <f>'Input Costi'!Z10</f>
        <v>0</v>
      </c>
      <c r="AE9" s="10">
        <f>'Input Costi'!AA10</f>
        <v>0</v>
      </c>
      <c r="AF9" s="10">
        <f>'Input Costi'!AB10</f>
        <v>0</v>
      </c>
      <c r="AG9" s="10">
        <f>'Input Costi'!AC10</f>
        <v>0</v>
      </c>
      <c r="AH9" s="10">
        <f>'Input Costi'!AD10</f>
        <v>0</v>
      </c>
      <c r="AI9" s="10">
        <f>'Input Costi'!AE10</f>
        <v>0</v>
      </c>
      <c r="AJ9" s="10">
        <f>'Input Costi'!AF10</f>
        <v>0</v>
      </c>
      <c r="AK9" s="10">
        <f>'Input Costi'!AG10</f>
        <v>0</v>
      </c>
      <c r="AL9" s="10">
        <f>'Input Costi'!AH10</f>
        <v>0</v>
      </c>
      <c r="AM9" s="10">
        <f>'Input Costi'!AI10</f>
        <v>0</v>
      </c>
      <c r="AN9" s="10">
        <f>'Input Costi'!AJ10</f>
        <v>0</v>
      </c>
      <c r="AO9" s="10">
        <f>'Input Costi'!AK10</f>
        <v>0</v>
      </c>
      <c r="AP9" s="12">
        <f t="shared" ref="AP9:AP21" si="2">SUM(AD9:AO9)</f>
        <v>0</v>
      </c>
    </row>
    <row r="10" spans="1:43">
      <c r="A10" t="s">
        <v>6</v>
      </c>
      <c r="B10" s="10">
        <f>'Input Costi'!B13</f>
        <v>3000</v>
      </c>
      <c r="C10" s="10">
        <f>'Input Costi'!C13</f>
        <v>3000</v>
      </c>
      <c r="D10" s="10">
        <f>'Input Costi'!D13</f>
        <v>3000</v>
      </c>
      <c r="E10" s="10">
        <f>'Input Costi'!E13</f>
        <v>3000</v>
      </c>
      <c r="F10" s="10">
        <f>'Input Costi'!F13</f>
        <v>3000</v>
      </c>
      <c r="G10" s="10">
        <f>'Input Costi'!G13</f>
        <v>3000</v>
      </c>
      <c r="H10" s="10">
        <f>'Input Costi'!H13</f>
        <v>3000</v>
      </c>
      <c r="I10" s="10">
        <f>'Input Costi'!I13</f>
        <v>3000</v>
      </c>
      <c r="J10" s="10">
        <f>'Input Costi'!J13</f>
        <v>3000</v>
      </c>
      <c r="K10" s="10">
        <f>'Input Costi'!K13</f>
        <v>3000</v>
      </c>
      <c r="L10" s="10">
        <f>'Input Costi'!L13</f>
        <v>3000</v>
      </c>
      <c r="M10" s="10">
        <f>'Input Costi'!M13</f>
        <v>3000</v>
      </c>
      <c r="N10" s="12">
        <f t="shared" si="0"/>
        <v>36000</v>
      </c>
      <c r="O10" s="10"/>
      <c r="P10" s="10">
        <f>'Input Costi'!N13</f>
        <v>3000</v>
      </c>
      <c r="Q10" s="10">
        <f>'Input Costi'!O13</f>
        <v>3000</v>
      </c>
      <c r="R10" s="10">
        <f>'Input Costi'!P13</f>
        <v>3000</v>
      </c>
      <c r="S10" s="10">
        <f>'Input Costi'!Q13</f>
        <v>3000</v>
      </c>
      <c r="T10" s="10">
        <f>'Input Costi'!R13</f>
        <v>3000</v>
      </c>
      <c r="U10" s="10">
        <f>'Input Costi'!S13</f>
        <v>3000</v>
      </c>
      <c r="V10" s="10">
        <f>'Input Costi'!T13</f>
        <v>3000</v>
      </c>
      <c r="W10" s="10">
        <f>'Input Costi'!U13</f>
        <v>3000</v>
      </c>
      <c r="X10" s="10">
        <f>'Input Costi'!V13</f>
        <v>3000</v>
      </c>
      <c r="Y10" s="10">
        <f>'Input Costi'!W13</f>
        <v>3000</v>
      </c>
      <c r="Z10" s="10">
        <f>'Input Costi'!X13</f>
        <v>3000</v>
      </c>
      <c r="AA10" s="10">
        <f>'Input Costi'!Y13</f>
        <v>3000</v>
      </c>
      <c r="AB10" s="12">
        <f t="shared" si="1"/>
        <v>36000</v>
      </c>
      <c r="AD10" s="10">
        <f>'Input Costi'!Z12</f>
        <v>6000</v>
      </c>
      <c r="AE10" s="10">
        <f>'Input Costi'!AA12</f>
        <v>6000</v>
      </c>
      <c r="AF10" s="10">
        <f>'Input Costi'!AB12</f>
        <v>6000</v>
      </c>
      <c r="AG10" s="10">
        <f>'Input Costi'!AC12</f>
        <v>6000</v>
      </c>
      <c r="AH10" s="10">
        <f>'Input Costi'!AD12</f>
        <v>6000</v>
      </c>
      <c r="AI10" s="10">
        <f>'Input Costi'!AE12</f>
        <v>6000</v>
      </c>
      <c r="AJ10" s="10">
        <f>'Input Costi'!AF12</f>
        <v>6000</v>
      </c>
      <c r="AK10" s="10">
        <f>'Input Costi'!AG12</f>
        <v>6000</v>
      </c>
      <c r="AL10" s="10">
        <f>'Input Costi'!AH12</f>
        <v>6000</v>
      </c>
      <c r="AM10" s="10">
        <f>'Input Costi'!AI12</f>
        <v>6000</v>
      </c>
      <c r="AN10" s="10">
        <f>'Input Costi'!AJ12</f>
        <v>6000</v>
      </c>
      <c r="AO10" s="10">
        <f>'Input Costi'!AK12</f>
        <v>6000</v>
      </c>
      <c r="AP10" s="12">
        <f t="shared" si="2"/>
        <v>72000</v>
      </c>
    </row>
    <row r="11" spans="1:43">
      <c r="A11" t="s">
        <v>7</v>
      </c>
      <c r="B11" s="10">
        <f>'Input Costi'!B16</f>
        <v>1000</v>
      </c>
      <c r="C11" s="10">
        <f>'Input Costi'!C16</f>
        <v>1000</v>
      </c>
      <c r="D11" s="10">
        <f>'Input Costi'!D16</f>
        <v>1000</v>
      </c>
      <c r="E11" s="10">
        <f>'Input Costi'!E16</f>
        <v>0</v>
      </c>
      <c r="F11" s="10">
        <f>'Input Costi'!F16</f>
        <v>0</v>
      </c>
      <c r="G11" s="10">
        <f>'Input Costi'!G16</f>
        <v>0</v>
      </c>
      <c r="H11" s="10">
        <f>'Input Costi'!H16</f>
        <v>0</v>
      </c>
      <c r="I11" s="10">
        <f>'Input Costi'!I16</f>
        <v>0</v>
      </c>
      <c r="J11" s="10">
        <f>'Input Costi'!J16</f>
        <v>0</v>
      </c>
      <c r="K11" s="10">
        <f>'Input Costi'!K16</f>
        <v>0</v>
      </c>
      <c r="L11" s="10">
        <f>'Input Costi'!L16</f>
        <v>0</v>
      </c>
      <c r="M11" s="10">
        <f>'Input Costi'!M16</f>
        <v>0</v>
      </c>
      <c r="N11" s="12">
        <f t="shared" si="0"/>
        <v>3000</v>
      </c>
      <c r="O11" s="10"/>
      <c r="P11" s="10">
        <f>'Input Costi'!N16</f>
        <v>0</v>
      </c>
      <c r="Q11" s="10">
        <f>'Input Costi'!O16</f>
        <v>0</v>
      </c>
      <c r="R11" s="10">
        <f>'Input Costi'!P16</f>
        <v>0</v>
      </c>
      <c r="S11" s="10">
        <f>'Input Costi'!Q16</f>
        <v>0</v>
      </c>
      <c r="T11" s="10">
        <f>'Input Costi'!R16</f>
        <v>0</v>
      </c>
      <c r="U11" s="10">
        <f>'Input Costi'!S16</f>
        <v>0</v>
      </c>
      <c r="V11" s="10">
        <f>'Input Costi'!T16</f>
        <v>0</v>
      </c>
      <c r="W11" s="10">
        <f>'Input Costi'!U16</f>
        <v>0</v>
      </c>
      <c r="X11" s="10">
        <f>'Input Costi'!V16</f>
        <v>0</v>
      </c>
      <c r="Y11" s="10">
        <f>'Input Costi'!W16</f>
        <v>0</v>
      </c>
      <c r="Z11" s="10">
        <f>'Input Costi'!X16</f>
        <v>0</v>
      </c>
      <c r="AA11" s="10">
        <f>'Input Costi'!Y16</f>
        <v>0</v>
      </c>
      <c r="AB11" s="12">
        <f t="shared" si="1"/>
        <v>0</v>
      </c>
      <c r="AD11" s="10">
        <f>'Input Costi'!Y16</f>
        <v>0</v>
      </c>
      <c r="AE11" s="10">
        <f>'Input Costi'!Z16</f>
        <v>0</v>
      </c>
      <c r="AF11" s="10">
        <f>'Input Costi'!AA16</f>
        <v>0</v>
      </c>
      <c r="AG11" s="10">
        <f>'Input Costi'!AB16</f>
        <v>0</v>
      </c>
      <c r="AH11" s="10">
        <f>'Input Costi'!AC16</f>
        <v>0</v>
      </c>
      <c r="AI11" s="10">
        <f>'Input Costi'!AD16</f>
        <v>0</v>
      </c>
      <c r="AJ11" s="10">
        <f>'Input Costi'!AE16</f>
        <v>0</v>
      </c>
      <c r="AK11" s="10">
        <f>'Input Costi'!AF16</f>
        <v>0</v>
      </c>
      <c r="AL11" s="10">
        <f>'Input Costi'!AG16</f>
        <v>0</v>
      </c>
      <c r="AM11" s="10">
        <f>'Input Costi'!AH16</f>
        <v>0</v>
      </c>
      <c r="AN11" s="10">
        <f>'Input Costi'!AI16</f>
        <v>0</v>
      </c>
      <c r="AO11" s="10">
        <f>'Input Costi'!AJ16</f>
        <v>0</v>
      </c>
      <c r="AP11" s="12">
        <f t="shared" si="2"/>
        <v>0</v>
      </c>
    </row>
    <row r="12" spans="1:43">
      <c r="A12" t="s">
        <v>8</v>
      </c>
      <c r="B12" s="10">
        <f>'Input Costi'!B21</f>
        <v>850</v>
      </c>
      <c r="C12" s="10">
        <f>'Input Costi'!C21</f>
        <v>50</v>
      </c>
      <c r="D12" s="10">
        <f>'Input Costi'!D21</f>
        <v>50</v>
      </c>
      <c r="E12" s="10">
        <f>'Input Costi'!E21</f>
        <v>50</v>
      </c>
      <c r="F12" s="10">
        <f>'Input Costi'!F21</f>
        <v>50</v>
      </c>
      <c r="G12" s="10">
        <f>'Input Costi'!G21</f>
        <v>50</v>
      </c>
      <c r="H12" s="10">
        <f>'Input Costi'!H21</f>
        <v>50</v>
      </c>
      <c r="I12" s="10">
        <f>'Input Costi'!I21</f>
        <v>50</v>
      </c>
      <c r="J12" s="10">
        <f>'Input Costi'!J21</f>
        <v>50</v>
      </c>
      <c r="K12" s="10">
        <f>'Input Costi'!K21</f>
        <v>50</v>
      </c>
      <c r="L12" s="10">
        <f>'Input Costi'!L21</f>
        <v>50</v>
      </c>
      <c r="M12" s="10">
        <f>'Input Costi'!M21</f>
        <v>50</v>
      </c>
      <c r="N12" s="12">
        <f t="shared" si="0"/>
        <v>1400</v>
      </c>
      <c r="O12" s="10"/>
      <c r="P12" s="10">
        <f>'Input Costi'!N21</f>
        <v>1050</v>
      </c>
      <c r="Q12" s="10">
        <f>'Input Costi'!O21</f>
        <v>50</v>
      </c>
      <c r="R12" s="10">
        <f>'Input Costi'!P21</f>
        <v>50</v>
      </c>
      <c r="S12" s="10">
        <f>'Input Costi'!Q21</f>
        <v>50</v>
      </c>
      <c r="T12" s="10">
        <f>'Input Costi'!R21</f>
        <v>50</v>
      </c>
      <c r="U12" s="10">
        <f>'Input Costi'!S21</f>
        <v>50</v>
      </c>
      <c r="V12" s="10">
        <f>'Input Costi'!T21</f>
        <v>50</v>
      </c>
      <c r="W12" s="10">
        <f>'Input Costi'!U21</f>
        <v>50</v>
      </c>
      <c r="X12" s="10">
        <f>'Input Costi'!V21</f>
        <v>50</v>
      </c>
      <c r="Y12" s="10">
        <f>'Input Costi'!W21</f>
        <v>50</v>
      </c>
      <c r="Z12" s="10">
        <f>'Input Costi'!X21</f>
        <v>50</v>
      </c>
      <c r="AA12" s="10">
        <f>'Input Costi'!Y21</f>
        <v>50</v>
      </c>
      <c r="AB12" s="12">
        <f t="shared" si="1"/>
        <v>1600</v>
      </c>
      <c r="AD12" s="10">
        <f>'Input Costi'!Z21</f>
        <v>1050</v>
      </c>
      <c r="AE12" s="10">
        <f>'Input Costi'!AA21</f>
        <v>50</v>
      </c>
      <c r="AF12" s="10">
        <f>'Input Costi'!AB21</f>
        <v>50</v>
      </c>
      <c r="AG12" s="10">
        <f>'Input Costi'!AC21</f>
        <v>50</v>
      </c>
      <c r="AH12" s="10">
        <f>'Input Costi'!AD21</f>
        <v>50</v>
      </c>
      <c r="AI12" s="10">
        <f>'Input Costi'!AE21</f>
        <v>50</v>
      </c>
      <c r="AJ12" s="10">
        <f>'Input Costi'!AF21</f>
        <v>50</v>
      </c>
      <c r="AK12" s="10">
        <f>'Input Costi'!AG21</f>
        <v>50</v>
      </c>
      <c r="AL12" s="10">
        <f>'Input Costi'!AH21</f>
        <v>50</v>
      </c>
      <c r="AM12" s="10">
        <f>'Input Costi'!AI21</f>
        <v>50</v>
      </c>
      <c r="AN12" s="10">
        <f>'Input Costi'!AJ21</f>
        <v>50</v>
      </c>
      <c r="AO12" s="10">
        <f>'Input Costi'!AK21</f>
        <v>50</v>
      </c>
      <c r="AP12" s="12">
        <f t="shared" si="2"/>
        <v>1600</v>
      </c>
    </row>
    <row r="13" spans="1:43">
      <c r="A13" t="s">
        <v>9</v>
      </c>
      <c r="B13" s="10">
        <f>'Input Costi'!B25</f>
        <v>300</v>
      </c>
      <c r="C13" s="10">
        <f>'Input Costi'!C25</f>
        <v>0</v>
      </c>
      <c r="D13" s="10">
        <f>'Input Costi'!D25</f>
        <v>0</v>
      </c>
      <c r="E13" s="10">
        <f>'Input Costi'!E25</f>
        <v>0</v>
      </c>
      <c r="F13" s="10">
        <f>'Input Costi'!F25</f>
        <v>0</v>
      </c>
      <c r="G13" s="10">
        <f>'Input Costi'!G25</f>
        <v>200</v>
      </c>
      <c r="H13" s="10">
        <f>'Input Costi'!H25</f>
        <v>200</v>
      </c>
      <c r="I13" s="10">
        <f>'Input Costi'!I25</f>
        <v>200</v>
      </c>
      <c r="J13" s="10">
        <f>'Input Costi'!J25</f>
        <v>200</v>
      </c>
      <c r="K13" s="10">
        <f>'Input Costi'!K25</f>
        <v>200</v>
      </c>
      <c r="L13" s="10">
        <f>'Input Costi'!L25</f>
        <v>200</v>
      </c>
      <c r="M13" s="10">
        <f>'Input Costi'!M25</f>
        <v>200</v>
      </c>
      <c r="N13" s="12">
        <f t="shared" si="0"/>
        <v>1700</v>
      </c>
      <c r="O13" s="10"/>
      <c r="P13" s="10">
        <f>'Input Costi'!N25</f>
        <v>300</v>
      </c>
      <c r="Q13" s="10">
        <f>'Input Costi'!O25</f>
        <v>300</v>
      </c>
      <c r="R13" s="10">
        <f>'Input Costi'!P25</f>
        <v>300</v>
      </c>
      <c r="S13" s="10">
        <f>'Input Costi'!Q25</f>
        <v>300</v>
      </c>
      <c r="T13" s="10">
        <f>'Input Costi'!R25</f>
        <v>400</v>
      </c>
      <c r="U13" s="10">
        <f>'Input Costi'!S25</f>
        <v>400</v>
      </c>
      <c r="V13" s="10">
        <f>'Input Costi'!T25</f>
        <v>400</v>
      </c>
      <c r="W13" s="10">
        <f>'Input Costi'!U25</f>
        <v>400</v>
      </c>
      <c r="X13" s="10">
        <f>'Input Costi'!V25</f>
        <v>400</v>
      </c>
      <c r="Y13" s="10">
        <f>'Input Costi'!W25</f>
        <v>400</v>
      </c>
      <c r="Z13" s="10">
        <f>'Input Costi'!X25</f>
        <v>400</v>
      </c>
      <c r="AA13" s="10">
        <f>'Input Costi'!Y25</f>
        <v>400</v>
      </c>
      <c r="AB13" s="12">
        <f t="shared" si="1"/>
        <v>4400</v>
      </c>
      <c r="AD13" s="10">
        <f>'Input Costi'!Z25</f>
        <v>400</v>
      </c>
      <c r="AE13" s="10">
        <f>'Input Costi'!AA25</f>
        <v>400</v>
      </c>
      <c r="AF13" s="10">
        <f>'Input Costi'!AB25</f>
        <v>400</v>
      </c>
      <c r="AG13" s="10">
        <f>'Input Costi'!AC25</f>
        <v>400</v>
      </c>
      <c r="AH13" s="10">
        <f>'Input Costi'!AD25</f>
        <v>400</v>
      </c>
      <c r="AI13" s="10">
        <f>'Input Costi'!AE25</f>
        <v>400</v>
      </c>
      <c r="AJ13" s="10">
        <f>'Input Costi'!AF25</f>
        <v>400</v>
      </c>
      <c r="AK13" s="10">
        <f>'Input Costi'!AG25</f>
        <v>400</v>
      </c>
      <c r="AL13" s="10">
        <f>'Input Costi'!AH25</f>
        <v>400</v>
      </c>
      <c r="AM13" s="10">
        <f>'Input Costi'!AI25</f>
        <v>400</v>
      </c>
      <c r="AN13" s="10">
        <f>'Input Costi'!AJ25</f>
        <v>400</v>
      </c>
      <c r="AO13" s="10">
        <f>'Input Costi'!AK25</f>
        <v>400</v>
      </c>
      <c r="AP13" s="12">
        <f t="shared" si="2"/>
        <v>4800</v>
      </c>
    </row>
    <row r="14" spans="1:43">
      <c r="A14" t="s">
        <v>11</v>
      </c>
      <c r="B14" s="10">
        <f>'Input Costi'!B29</f>
        <v>2000</v>
      </c>
      <c r="C14" s="10">
        <f>'Input Costi'!C29</f>
        <v>3000</v>
      </c>
      <c r="D14" s="10">
        <f>'Input Costi'!D29</f>
        <v>0</v>
      </c>
      <c r="E14" s="10">
        <f>'Input Costi'!E29</f>
        <v>5000</v>
      </c>
      <c r="F14" s="10">
        <f>'Input Costi'!F29</f>
        <v>5000</v>
      </c>
      <c r="G14" s="10">
        <f>'Input Costi'!G29</f>
        <v>0</v>
      </c>
      <c r="H14" s="10">
        <f>'Input Costi'!H29</f>
        <v>0</v>
      </c>
      <c r="I14" s="10">
        <f>'Input Costi'!I29</f>
        <v>0</v>
      </c>
      <c r="J14" s="10">
        <f>'Input Costi'!J29</f>
        <v>0</v>
      </c>
      <c r="K14" s="10">
        <f>'Input Costi'!K29</f>
        <v>0</v>
      </c>
      <c r="L14" s="10">
        <f>'Input Costi'!L29</f>
        <v>0</v>
      </c>
      <c r="M14" s="10">
        <f>'Input Costi'!M29</f>
        <v>0</v>
      </c>
      <c r="N14" s="12">
        <f t="shared" si="0"/>
        <v>15000</v>
      </c>
      <c r="O14" s="10"/>
      <c r="P14" s="10">
        <f>'Input Costi'!N28</f>
        <v>0</v>
      </c>
      <c r="Q14" s="10">
        <f>'Input Costi'!O28</f>
        <v>0</v>
      </c>
      <c r="R14" s="10">
        <f>'Input Costi'!P28</f>
        <v>0</v>
      </c>
      <c r="S14" s="10">
        <f>'Input Costi'!Q28</f>
        <v>0</v>
      </c>
      <c r="T14" s="10">
        <f>'Input Costi'!R28</f>
        <v>0</v>
      </c>
      <c r="U14" s="10">
        <f>'Input Costi'!S28</f>
        <v>0</v>
      </c>
      <c r="V14" s="10">
        <f>'Input Costi'!T28</f>
        <v>0</v>
      </c>
      <c r="W14" s="10">
        <f>'Input Costi'!U28</f>
        <v>0</v>
      </c>
      <c r="X14" s="10">
        <f>'Input Costi'!V28</f>
        <v>0</v>
      </c>
      <c r="Y14" s="10">
        <f>'Input Costi'!W28</f>
        <v>0</v>
      </c>
      <c r="Z14" s="10">
        <f>'Input Costi'!X28</f>
        <v>0</v>
      </c>
      <c r="AA14" s="10">
        <f>'Input Costi'!Y28</f>
        <v>0</v>
      </c>
      <c r="AB14" s="12">
        <f t="shared" si="1"/>
        <v>0</v>
      </c>
      <c r="AD14" s="10">
        <f>'Input Costi'!Z29</f>
        <v>0</v>
      </c>
      <c r="AE14" s="10">
        <f>'Input Costi'!AA29</f>
        <v>0</v>
      </c>
      <c r="AF14" s="10">
        <f>'Input Costi'!AB29</f>
        <v>0</v>
      </c>
      <c r="AG14" s="10">
        <f>'Input Costi'!AC29</f>
        <v>0</v>
      </c>
      <c r="AH14" s="10">
        <f>'Input Costi'!AD29</f>
        <v>0</v>
      </c>
      <c r="AI14" s="10">
        <f>'Input Costi'!AE29</f>
        <v>0</v>
      </c>
      <c r="AJ14" s="10">
        <f>'Input Costi'!AF29</f>
        <v>0</v>
      </c>
      <c r="AK14" s="10">
        <f>'Input Costi'!AG29</f>
        <v>0</v>
      </c>
      <c r="AL14" s="10">
        <f>'Input Costi'!AH29</f>
        <v>0</v>
      </c>
      <c r="AM14" s="10">
        <f>'Input Costi'!AI29</f>
        <v>0</v>
      </c>
      <c r="AN14" s="10">
        <f>'Input Costi'!AJ29</f>
        <v>0</v>
      </c>
      <c r="AO14" s="10">
        <f>'Input Costi'!AK29</f>
        <v>0</v>
      </c>
      <c r="AP14" s="12">
        <f t="shared" si="2"/>
        <v>0</v>
      </c>
    </row>
    <row r="15" spans="1:43">
      <c r="A15" t="s">
        <v>10</v>
      </c>
      <c r="B15" s="10">
        <f>'Input Costi'!B30</f>
        <v>100</v>
      </c>
      <c r="C15" s="10">
        <f>'Input Costi'!C30</f>
        <v>100</v>
      </c>
      <c r="D15" s="10">
        <f>'Input Costi'!D30</f>
        <v>100</v>
      </c>
      <c r="E15" s="10">
        <f>'Input Costi'!E30</f>
        <v>100</v>
      </c>
      <c r="F15" s="10">
        <f>'Input Costi'!F30</f>
        <v>100</v>
      </c>
      <c r="G15" s="10">
        <f>'Input Costi'!G30</f>
        <v>100</v>
      </c>
      <c r="H15" s="10">
        <f>'Input Costi'!H30</f>
        <v>100</v>
      </c>
      <c r="I15" s="10">
        <f>'Input Costi'!I30</f>
        <v>100</v>
      </c>
      <c r="J15" s="10">
        <f>'Input Costi'!J30</f>
        <v>100</v>
      </c>
      <c r="K15" s="10">
        <f>'Input Costi'!K30</f>
        <v>100</v>
      </c>
      <c r="L15" s="10">
        <f>'Input Costi'!L30</f>
        <v>100</v>
      </c>
      <c r="M15" s="10">
        <f>'Input Costi'!M30</f>
        <v>100</v>
      </c>
      <c r="N15" s="12">
        <f t="shared" si="0"/>
        <v>1200</v>
      </c>
      <c r="O15" s="10"/>
      <c r="P15" s="10">
        <f>'Input Costi'!N30</f>
        <v>100</v>
      </c>
      <c r="Q15" s="10">
        <f>'Input Costi'!O30</f>
        <v>100</v>
      </c>
      <c r="R15" s="10">
        <f>'Input Costi'!P30</f>
        <v>100</v>
      </c>
      <c r="S15" s="10">
        <f>'Input Costi'!Q30</f>
        <v>100</v>
      </c>
      <c r="T15" s="10">
        <f>'Input Costi'!R30</f>
        <v>100</v>
      </c>
      <c r="U15" s="10">
        <f>'Input Costi'!S30</f>
        <v>100</v>
      </c>
      <c r="V15" s="10">
        <f>'Input Costi'!T30</f>
        <v>100</v>
      </c>
      <c r="W15" s="10">
        <f>'Input Costi'!U30</f>
        <v>100</v>
      </c>
      <c r="X15" s="10">
        <f>'Input Costi'!V30</f>
        <v>100</v>
      </c>
      <c r="Y15" s="10">
        <f>'Input Costi'!W30</f>
        <v>100</v>
      </c>
      <c r="Z15" s="10">
        <f>'Input Costi'!X30</f>
        <v>100</v>
      </c>
      <c r="AA15" s="10">
        <f>'Input Costi'!Y30</f>
        <v>100</v>
      </c>
      <c r="AB15" s="12">
        <f t="shared" si="1"/>
        <v>1200</v>
      </c>
      <c r="AD15" s="10">
        <f>'Input Costi'!Z31</f>
        <v>100</v>
      </c>
      <c r="AE15" s="10">
        <f>'Input Costi'!AA31</f>
        <v>100</v>
      </c>
      <c r="AF15" s="10">
        <f>'Input Costi'!AB31</f>
        <v>100</v>
      </c>
      <c r="AG15" s="10">
        <f>'Input Costi'!AC31</f>
        <v>100</v>
      </c>
      <c r="AH15" s="10">
        <f>'Input Costi'!AD31</f>
        <v>100</v>
      </c>
      <c r="AI15" s="10">
        <f>'Input Costi'!AE31</f>
        <v>100</v>
      </c>
      <c r="AJ15" s="10">
        <f>'Input Costi'!AF31</f>
        <v>100</v>
      </c>
      <c r="AK15" s="10">
        <f>'Input Costi'!AG31</f>
        <v>100</v>
      </c>
      <c r="AL15" s="10">
        <f>'Input Costi'!AH31</f>
        <v>100</v>
      </c>
      <c r="AM15" s="10">
        <f>'Input Costi'!AI31</f>
        <v>100</v>
      </c>
      <c r="AN15" s="10">
        <f>'Input Costi'!AJ31</f>
        <v>100</v>
      </c>
      <c r="AO15" s="10">
        <f>'Input Costi'!AK31</f>
        <v>100</v>
      </c>
      <c r="AP15" s="12">
        <f t="shared" si="2"/>
        <v>1200</v>
      </c>
    </row>
    <row r="16" spans="1:43">
      <c r="A16" t="s">
        <v>60</v>
      </c>
      <c r="B16" s="10">
        <f>'Input Costi'!B32</f>
        <v>200</v>
      </c>
      <c r="C16" s="10">
        <f>'Input Costi'!C32</f>
        <v>200</v>
      </c>
      <c r="D16" s="10">
        <f>'Input Costi'!D32</f>
        <v>200</v>
      </c>
      <c r="E16" s="10">
        <f>'Input Costi'!E32</f>
        <v>200</v>
      </c>
      <c r="F16" s="10">
        <f>'Input Costi'!F32</f>
        <v>200</v>
      </c>
      <c r="G16" s="10">
        <f>'Input Costi'!G32</f>
        <v>200</v>
      </c>
      <c r="H16" s="10">
        <f>'Input Costi'!H32</f>
        <v>300</v>
      </c>
      <c r="I16" s="10">
        <f>'Input Costi'!I32</f>
        <v>300</v>
      </c>
      <c r="J16" s="10">
        <f>'Input Costi'!J32</f>
        <v>300</v>
      </c>
      <c r="K16" s="10">
        <f>'Input Costi'!K32</f>
        <v>300</v>
      </c>
      <c r="L16" s="10">
        <f>'Input Costi'!L32</f>
        <v>300</v>
      </c>
      <c r="M16" s="10">
        <f>'Input Costi'!M32</f>
        <v>300</v>
      </c>
      <c r="N16" s="12">
        <f t="shared" si="0"/>
        <v>3000</v>
      </c>
      <c r="O16" s="10"/>
      <c r="P16" s="10">
        <f>'Input Costi'!N32</f>
        <v>400</v>
      </c>
      <c r="Q16" s="10">
        <f>'Input Costi'!O32</f>
        <v>400</v>
      </c>
      <c r="R16" s="10">
        <f>'Input Costi'!P32</f>
        <v>400</v>
      </c>
      <c r="S16" s="10">
        <f>'Input Costi'!Q32</f>
        <v>400</v>
      </c>
      <c r="T16" s="10">
        <f>'Input Costi'!R32</f>
        <v>400</v>
      </c>
      <c r="U16" s="10">
        <f>'Input Costi'!S32</f>
        <v>400</v>
      </c>
      <c r="V16" s="10">
        <f>'Input Costi'!T32</f>
        <v>400</v>
      </c>
      <c r="W16" s="10">
        <f>'Input Costi'!U32</f>
        <v>400</v>
      </c>
      <c r="X16" s="10">
        <f>'Input Costi'!V32</f>
        <v>400</v>
      </c>
      <c r="Y16" s="10">
        <f>'Input Costi'!W32</f>
        <v>400</v>
      </c>
      <c r="Z16" s="10">
        <f>'Input Costi'!X32</f>
        <v>400</v>
      </c>
      <c r="AA16" s="10">
        <f>'Input Costi'!Y32</f>
        <v>400</v>
      </c>
      <c r="AB16" s="12">
        <f t="shared" si="1"/>
        <v>4800</v>
      </c>
      <c r="AD16" s="10">
        <f>'Input Costi'!Z33</f>
        <v>500</v>
      </c>
      <c r="AE16" s="10">
        <f>'Input Costi'!AA33</f>
        <v>500</v>
      </c>
      <c r="AF16" s="10">
        <f>'Input Costi'!AB33</f>
        <v>500</v>
      </c>
      <c r="AG16" s="10">
        <f>'Input Costi'!AC33</f>
        <v>500</v>
      </c>
      <c r="AH16" s="10">
        <f>'Input Costi'!AD33</f>
        <v>500</v>
      </c>
      <c r="AI16" s="10">
        <f>'Input Costi'!AE33</f>
        <v>500</v>
      </c>
      <c r="AJ16" s="10">
        <f>'Input Costi'!AF33</f>
        <v>500</v>
      </c>
      <c r="AK16" s="10">
        <f>'Input Costi'!AG33</f>
        <v>500</v>
      </c>
      <c r="AL16" s="10">
        <f>'Input Costi'!AH33</f>
        <v>500</v>
      </c>
      <c r="AM16" s="10">
        <f>'Input Costi'!AI33</f>
        <v>500</v>
      </c>
      <c r="AN16" s="10">
        <f>'Input Costi'!AJ33</f>
        <v>500</v>
      </c>
      <c r="AO16" s="10">
        <f>'Input Costi'!AK33</f>
        <v>500</v>
      </c>
      <c r="AP16" s="12">
        <f t="shared" si="2"/>
        <v>6000</v>
      </c>
    </row>
    <row r="17" spans="1:42">
      <c r="A17" t="s">
        <v>12</v>
      </c>
      <c r="B17" s="10">
        <f>'Input Costi'!B37</f>
        <v>0</v>
      </c>
      <c r="C17" s="10">
        <f>'Input Costi'!C37</f>
        <v>0</v>
      </c>
      <c r="D17" s="10">
        <f>'Input Costi'!D37</f>
        <v>0</v>
      </c>
      <c r="E17" s="10">
        <f>'Input Costi'!E37</f>
        <v>0</v>
      </c>
      <c r="F17" s="10">
        <f>'Input Costi'!F37</f>
        <v>0</v>
      </c>
      <c r="G17" s="10">
        <f>'Input Costi'!G37</f>
        <v>0</v>
      </c>
      <c r="H17" s="10">
        <f>'Input Costi'!H37</f>
        <v>0</v>
      </c>
      <c r="I17" s="10">
        <f>'Input Costi'!I37</f>
        <v>0</v>
      </c>
      <c r="J17" s="10">
        <f>'Input Costi'!J37</f>
        <v>0</v>
      </c>
      <c r="K17" s="10">
        <f>'Input Costi'!K37</f>
        <v>0</v>
      </c>
      <c r="L17" s="10">
        <f>'Input Costi'!L37</f>
        <v>0</v>
      </c>
      <c r="M17" s="10">
        <f>'Input Costi'!M37</f>
        <v>0</v>
      </c>
      <c r="N17" s="12">
        <f t="shared" si="0"/>
        <v>0</v>
      </c>
      <c r="O17" s="10"/>
      <c r="P17" s="10">
        <f>'Input Costi'!N37</f>
        <v>7000</v>
      </c>
      <c r="Q17" s="10">
        <f>'Input Costi'!O37</f>
        <v>8000</v>
      </c>
      <c r="R17" s="10">
        <f>'Input Costi'!P37</f>
        <v>0</v>
      </c>
      <c r="S17" s="10">
        <f>'Input Costi'!Q37</f>
        <v>0</v>
      </c>
      <c r="T17" s="10">
        <f>'Input Costi'!R37</f>
        <v>0</v>
      </c>
      <c r="U17" s="10">
        <f>'Input Costi'!S37</f>
        <v>0</v>
      </c>
      <c r="V17" s="10">
        <f>'Input Costi'!T37</f>
        <v>0</v>
      </c>
      <c r="W17" s="10">
        <f>'Input Costi'!U37</f>
        <v>0</v>
      </c>
      <c r="X17" s="10">
        <f>'Input Costi'!V37</f>
        <v>0</v>
      </c>
      <c r="Y17" s="10">
        <f>'Input Costi'!W37</f>
        <v>0</v>
      </c>
      <c r="Z17" s="10">
        <f>'Input Costi'!X37</f>
        <v>0</v>
      </c>
      <c r="AA17" s="10">
        <f>'Input Costi'!Y37</f>
        <v>0</v>
      </c>
      <c r="AB17" s="12">
        <f t="shared" si="1"/>
        <v>15000</v>
      </c>
      <c r="AD17" s="10">
        <f>'Input Costi'!Z37</f>
        <v>5000</v>
      </c>
      <c r="AE17" s="10">
        <f>'Input Costi'!AA37</f>
        <v>5000</v>
      </c>
      <c r="AF17" s="10">
        <f>'Input Costi'!AB37</f>
        <v>0</v>
      </c>
      <c r="AG17" s="10">
        <f>'Input Costi'!AC37</f>
        <v>0</v>
      </c>
      <c r="AH17" s="10">
        <f>'Input Costi'!AD37</f>
        <v>0</v>
      </c>
      <c r="AI17" s="10">
        <f>'Input Costi'!AE37</f>
        <v>0</v>
      </c>
      <c r="AJ17" s="10">
        <f>'Input Costi'!AF37</f>
        <v>0</v>
      </c>
      <c r="AK17" s="10">
        <f>'Input Costi'!AG37</f>
        <v>0</v>
      </c>
      <c r="AL17" s="10">
        <f>'Input Costi'!AH37</f>
        <v>0</v>
      </c>
      <c r="AM17" s="10">
        <f>'Input Costi'!AI37</f>
        <v>0</v>
      </c>
      <c r="AN17" s="10">
        <f>'Input Costi'!AJ37</f>
        <v>0</v>
      </c>
      <c r="AO17" s="10">
        <f>'Input Costi'!AK37</f>
        <v>0</v>
      </c>
      <c r="AP17" s="12">
        <f t="shared" si="2"/>
        <v>10000</v>
      </c>
    </row>
    <row r="18" spans="1:42">
      <c r="A18" t="s">
        <v>0</v>
      </c>
      <c r="B18" s="10">
        <f>'Input Costi'!B40</f>
        <v>0</v>
      </c>
      <c r="C18" s="10">
        <f>'Input Costi'!C40</f>
        <v>0</v>
      </c>
      <c r="D18" s="10">
        <f>'Input Costi'!D40</f>
        <v>0</v>
      </c>
      <c r="E18" s="10">
        <f>'Input Costi'!E40</f>
        <v>0</v>
      </c>
      <c r="F18" s="10">
        <f>'Input Costi'!F40</f>
        <v>0</v>
      </c>
      <c r="G18" s="10">
        <f>'Input Costi'!G40</f>
        <v>0</v>
      </c>
      <c r="H18" s="10">
        <f>'Input Costi'!H40</f>
        <v>0</v>
      </c>
      <c r="I18" s="10">
        <f>'Input Costi'!I40</f>
        <v>0</v>
      </c>
      <c r="J18" s="10">
        <f>'Input Costi'!J40</f>
        <v>0</v>
      </c>
      <c r="K18" s="10">
        <f>'Input Costi'!K40</f>
        <v>0</v>
      </c>
      <c r="L18" s="10">
        <f>'Input Costi'!L40</f>
        <v>0</v>
      </c>
      <c r="M18" s="10">
        <f>'Input Costi'!M40</f>
        <v>0</v>
      </c>
      <c r="N18" s="10">
        <f t="shared" si="0"/>
        <v>0</v>
      </c>
      <c r="O18" s="10"/>
      <c r="P18" s="10">
        <f>'Input Costi'!N40</f>
        <v>3000</v>
      </c>
      <c r="Q18" s="10">
        <f>'Input Costi'!O40</f>
        <v>3000</v>
      </c>
      <c r="R18" s="10">
        <f>'Input Costi'!P40</f>
        <v>3000</v>
      </c>
      <c r="S18" s="10">
        <f>'Input Costi'!Q40</f>
        <v>3000</v>
      </c>
      <c r="T18" s="10">
        <f>'Input Costi'!R40</f>
        <v>3000</v>
      </c>
      <c r="U18" s="10">
        <f>'Input Costi'!S40</f>
        <v>3000</v>
      </c>
      <c r="V18" s="10">
        <f>'Input Costi'!T40</f>
        <v>3000</v>
      </c>
      <c r="W18" s="10">
        <f>'Input Costi'!U40</f>
        <v>3000</v>
      </c>
      <c r="X18" s="10">
        <f>'Input Costi'!V40</f>
        <v>3000</v>
      </c>
      <c r="Y18" s="10">
        <f>'Input Costi'!W40</f>
        <v>3000</v>
      </c>
      <c r="Z18" s="10">
        <f>'Input Costi'!X40</f>
        <v>3000</v>
      </c>
      <c r="AA18" s="10">
        <f>'Input Costi'!Y40</f>
        <v>3000</v>
      </c>
      <c r="AB18" s="12">
        <f t="shared" si="1"/>
        <v>36000</v>
      </c>
      <c r="AD18" s="10">
        <f>'Input Costi'!Z40</f>
        <v>6000</v>
      </c>
      <c r="AE18" s="10">
        <f>'Input Costi'!AA40</f>
        <v>6000</v>
      </c>
      <c r="AF18" s="10">
        <f>'Input Costi'!AB40</f>
        <v>6000</v>
      </c>
      <c r="AG18" s="10">
        <f>'Input Costi'!AC40</f>
        <v>6000</v>
      </c>
      <c r="AH18" s="10">
        <f>'Input Costi'!AD40</f>
        <v>6000</v>
      </c>
      <c r="AI18" s="10">
        <f>'Input Costi'!AE40</f>
        <v>6000</v>
      </c>
      <c r="AJ18" s="10">
        <f>'Input Costi'!AF40</f>
        <v>6000</v>
      </c>
      <c r="AK18" s="10">
        <f>'Input Costi'!AG40</f>
        <v>6000</v>
      </c>
      <c r="AL18" s="10">
        <f>'Input Costi'!AH40</f>
        <v>6000</v>
      </c>
      <c r="AM18" s="10">
        <f>'Input Costi'!AI40</f>
        <v>6000</v>
      </c>
      <c r="AN18" s="10">
        <f>'Input Costi'!AJ40</f>
        <v>6000</v>
      </c>
      <c r="AO18" s="10">
        <f>'Input Costi'!AK40</f>
        <v>6000</v>
      </c>
      <c r="AP18" s="12">
        <f t="shared" si="2"/>
        <v>72000</v>
      </c>
    </row>
    <row r="19" spans="1:42">
      <c r="A19" t="s">
        <v>1</v>
      </c>
      <c r="B19" s="10">
        <f>'Input Costi'!B43</f>
        <v>0</v>
      </c>
      <c r="C19" s="10">
        <f>'Input Costi'!C43</f>
        <v>0</v>
      </c>
      <c r="D19" s="10">
        <f>'Input Costi'!D43</f>
        <v>0</v>
      </c>
      <c r="E19" s="10">
        <f>'Input Costi'!E43</f>
        <v>0</v>
      </c>
      <c r="F19" s="10">
        <f>'Input Costi'!F43</f>
        <v>0</v>
      </c>
      <c r="G19" s="10">
        <f>'Input Costi'!G43</f>
        <v>0</v>
      </c>
      <c r="H19" s="10">
        <f>'Input Costi'!H43</f>
        <v>0</v>
      </c>
      <c r="I19" s="10">
        <f>'Input Costi'!I43</f>
        <v>0</v>
      </c>
      <c r="J19" s="10">
        <f>'Input Costi'!J43</f>
        <v>0</v>
      </c>
      <c r="K19" s="10">
        <f>'Input Costi'!K43</f>
        <v>0</v>
      </c>
      <c r="L19" s="10">
        <f>'Input Costi'!L43</f>
        <v>0</v>
      </c>
      <c r="M19" s="10">
        <f>'Input Costi'!M43</f>
        <v>0</v>
      </c>
      <c r="N19" s="10">
        <f t="shared" si="0"/>
        <v>0</v>
      </c>
      <c r="O19" s="10"/>
      <c r="P19" s="10">
        <f>'Input Costi'!N43</f>
        <v>1000</v>
      </c>
      <c r="Q19" s="10">
        <f>'Input Costi'!O43</f>
        <v>1000</v>
      </c>
      <c r="R19" s="10">
        <f>'Input Costi'!P43</f>
        <v>1000</v>
      </c>
      <c r="S19" s="10">
        <f>'Input Costi'!Q43</f>
        <v>1000</v>
      </c>
      <c r="T19" s="10">
        <f>'Input Costi'!R43</f>
        <v>1000</v>
      </c>
      <c r="U19" s="10">
        <f>'Input Costi'!S43</f>
        <v>1000</v>
      </c>
      <c r="V19" s="10">
        <f>'Input Costi'!T43</f>
        <v>1000</v>
      </c>
      <c r="W19" s="10">
        <f>'Input Costi'!U43</f>
        <v>1000</v>
      </c>
      <c r="X19" s="10">
        <f>'Input Costi'!V43</f>
        <v>1000</v>
      </c>
      <c r="Y19" s="10">
        <f>'Input Costi'!W43</f>
        <v>1000</v>
      </c>
      <c r="Z19" s="10">
        <f>'Input Costi'!X43</f>
        <v>1000</v>
      </c>
      <c r="AA19" s="10">
        <f>'Input Costi'!Y43</f>
        <v>1000</v>
      </c>
      <c r="AB19" s="12">
        <f t="shared" si="1"/>
        <v>12000</v>
      </c>
      <c r="AD19" s="10">
        <f>'Input Costi'!Z43</f>
        <v>2000</v>
      </c>
      <c r="AE19" s="10">
        <f>'Input Costi'!AA43</f>
        <v>2000</v>
      </c>
      <c r="AF19" s="10">
        <f>'Input Costi'!AB43</f>
        <v>2000</v>
      </c>
      <c r="AG19" s="10">
        <f>'Input Costi'!AC43</f>
        <v>2000</v>
      </c>
      <c r="AH19" s="10">
        <f>'Input Costi'!AD43</f>
        <v>2000</v>
      </c>
      <c r="AI19" s="10">
        <f>'Input Costi'!AE43</f>
        <v>2000</v>
      </c>
      <c r="AJ19" s="10">
        <f>'Input Costi'!AF43</f>
        <v>2000</v>
      </c>
      <c r="AK19" s="10">
        <f>'Input Costi'!AG43</f>
        <v>2000</v>
      </c>
      <c r="AL19" s="10">
        <f>'Input Costi'!AH43</f>
        <v>2000</v>
      </c>
      <c r="AM19" s="10">
        <f>'Input Costi'!AI43</f>
        <v>2000</v>
      </c>
      <c r="AN19" s="10">
        <f>'Input Costi'!AJ43</f>
        <v>2000</v>
      </c>
      <c r="AO19" s="10">
        <f>'Input Costi'!AK43</f>
        <v>2000</v>
      </c>
      <c r="AP19" s="12">
        <f t="shared" si="2"/>
        <v>24000</v>
      </c>
    </row>
    <row r="20" spans="1:42">
      <c r="A20" t="s">
        <v>2</v>
      </c>
      <c r="B20" s="10">
        <f>'Input Costi'!B46</f>
        <v>0</v>
      </c>
      <c r="C20" s="10">
        <f>'Input Costi'!C46</f>
        <v>0</v>
      </c>
      <c r="D20" s="10">
        <f>'Input Costi'!D46</f>
        <v>0</v>
      </c>
      <c r="E20" s="10">
        <f>'Input Costi'!E46</f>
        <v>0</v>
      </c>
      <c r="F20" s="10">
        <f>'Input Costi'!F46</f>
        <v>0</v>
      </c>
      <c r="G20" s="10">
        <f>'Input Costi'!G46</f>
        <v>0</v>
      </c>
      <c r="H20" s="10">
        <f>'Input Costi'!H46</f>
        <v>0</v>
      </c>
      <c r="I20" s="10">
        <f>'Input Costi'!I46</f>
        <v>0</v>
      </c>
      <c r="J20" s="10">
        <f>'Input Costi'!J46</f>
        <v>0</v>
      </c>
      <c r="K20" s="10">
        <f>'Input Costi'!K46</f>
        <v>0</v>
      </c>
      <c r="L20" s="10">
        <f>'Input Costi'!L46</f>
        <v>0</v>
      </c>
      <c r="M20" s="10">
        <f>'Input Costi'!M46</f>
        <v>0</v>
      </c>
      <c r="N20" s="10">
        <f t="shared" si="0"/>
        <v>0</v>
      </c>
      <c r="O20" s="10"/>
      <c r="P20" s="10">
        <f>'Input Costi'!N46</f>
        <v>600</v>
      </c>
      <c r="Q20" s="10">
        <f>'Input Costi'!O46</f>
        <v>600</v>
      </c>
      <c r="R20" s="10">
        <f>'Input Costi'!P46</f>
        <v>600</v>
      </c>
      <c r="S20" s="10">
        <f>'Input Costi'!Q46</f>
        <v>600</v>
      </c>
      <c r="T20" s="10">
        <f>'Input Costi'!R46</f>
        <v>600</v>
      </c>
      <c r="U20" s="10">
        <f>'Input Costi'!S46</f>
        <v>600</v>
      </c>
      <c r="V20" s="10">
        <f>'Input Costi'!T46</f>
        <v>600</v>
      </c>
      <c r="W20" s="10">
        <f>'Input Costi'!U46</f>
        <v>600</v>
      </c>
      <c r="X20" s="10">
        <f>'Input Costi'!V46</f>
        <v>600</v>
      </c>
      <c r="Y20" s="10">
        <f>'Input Costi'!W46</f>
        <v>600</v>
      </c>
      <c r="Z20" s="10">
        <f>'Input Costi'!X46</f>
        <v>600</v>
      </c>
      <c r="AA20" s="10">
        <f>'Input Costi'!Y46</f>
        <v>600</v>
      </c>
      <c r="AB20" s="12">
        <f t="shared" si="1"/>
        <v>7200</v>
      </c>
      <c r="AD20" s="10">
        <f>'Input Costi'!Z46</f>
        <v>900</v>
      </c>
      <c r="AE20" s="10">
        <f>'Input Costi'!AA46</f>
        <v>900</v>
      </c>
      <c r="AF20" s="10">
        <f>'Input Costi'!AB46</f>
        <v>900</v>
      </c>
      <c r="AG20" s="10">
        <f>'Input Costi'!AC46</f>
        <v>900</v>
      </c>
      <c r="AH20" s="10">
        <f>'Input Costi'!AD46</f>
        <v>900</v>
      </c>
      <c r="AI20" s="10">
        <f>'Input Costi'!AE46</f>
        <v>900</v>
      </c>
      <c r="AJ20" s="10">
        <f>'Input Costi'!AF46</f>
        <v>900</v>
      </c>
      <c r="AK20" s="10">
        <f>'Input Costi'!AG46</f>
        <v>900</v>
      </c>
      <c r="AL20" s="10">
        <f>'Input Costi'!AH46</f>
        <v>900</v>
      </c>
      <c r="AM20" s="10">
        <f>'Input Costi'!AI46</f>
        <v>900</v>
      </c>
      <c r="AN20" s="10">
        <f>'Input Costi'!AJ46</f>
        <v>900</v>
      </c>
      <c r="AO20" s="10">
        <f>'Input Costi'!AK46</f>
        <v>900</v>
      </c>
      <c r="AP20" s="12">
        <f t="shared" si="2"/>
        <v>10800</v>
      </c>
    </row>
    <row r="21" spans="1:42">
      <c r="A21" t="s">
        <v>3</v>
      </c>
      <c r="B21" s="10">
        <f>'Input Costi'!B49</f>
        <v>0</v>
      </c>
      <c r="C21" s="10">
        <f>'Input Costi'!C49</f>
        <v>0</v>
      </c>
      <c r="D21" s="10">
        <f>'Input Costi'!D49</f>
        <v>0</v>
      </c>
      <c r="E21" s="10">
        <f>'Input Costi'!E49</f>
        <v>0</v>
      </c>
      <c r="F21" s="10">
        <f>'Input Costi'!F49</f>
        <v>0</v>
      </c>
      <c r="G21" s="10">
        <f>'Input Costi'!G49</f>
        <v>0</v>
      </c>
      <c r="H21" s="10">
        <f>'Input Costi'!H49</f>
        <v>0</v>
      </c>
      <c r="I21" s="10">
        <f>'Input Costi'!I49</f>
        <v>1000</v>
      </c>
      <c r="J21" s="10">
        <f>'Input Costi'!J49</f>
        <v>1000</v>
      </c>
      <c r="K21" s="10">
        <f>'Input Costi'!K49</f>
        <v>1000</v>
      </c>
      <c r="L21" s="10">
        <f>'Input Costi'!L49</f>
        <v>1000</v>
      </c>
      <c r="M21" s="10">
        <f>'Input Costi'!M49</f>
        <v>1000</v>
      </c>
      <c r="N21" s="12">
        <f t="shared" si="0"/>
        <v>5000</v>
      </c>
      <c r="O21" s="10"/>
      <c r="P21" s="10">
        <f>'Input Costi'!N49</f>
        <v>1000</v>
      </c>
      <c r="Q21" s="10">
        <f>'Input Costi'!O49</f>
        <v>1000</v>
      </c>
      <c r="R21" s="10">
        <f>'Input Costi'!P49</f>
        <v>1000</v>
      </c>
      <c r="S21" s="10">
        <f>'Input Costi'!Q49</f>
        <v>1000</v>
      </c>
      <c r="T21" s="10">
        <f>'Input Costi'!R49</f>
        <v>1000</v>
      </c>
      <c r="U21" s="10">
        <f>'Input Costi'!S49</f>
        <v>1000</v>
      </c>
      <c r="V21" s="10">
        <f>'Input Costi'!T49</f>
        <v>1000</v>
      </c>
      <c r="W21" s="10">
        <f>'Input Costi'!U49</f>
        <v>1000</v>
      </c>
      <c r="X21" s="10">
        <f>'Input Costi'!V49</f>
        <v>1000</v>
      </c>
      <c r="Y21" s="10">
        <f>'Input Costi'!W49</f>
        <v>1000</v>
      </c>
      <c r="Z21" s="10">
        <f>'Input Costi'!X49</f>
        <v>1000</v>
      </c>
      <c r="AA21" s="10">
        <f>'Input Costi'!Y49</f>
        <v>1000</v>
      </c>
      <c r="AB21" s="12">
        <f t="shared" si="1"/>
        <v>12000</v>
      </c>
      <c r="AD21" s="10">
        <f>'Input Costi'!Z49</f>
        <v>1500</v>
      </c>
      <c r="AE21" s="10">
        <f>'Input Costi'!AA49</f>
        <v>1500</v>
      </c>
      <c r="AF21" s="10">
        <f>'Input Costi'!AB49</f>
        <v>1500</v>
      </c>
      <c r="AG21" s="10">
        <f>'Input Costi'!AC49</f>
        <v>1500</v>
      </c>
      <c r="AH21" s="10">
        <f>'Input Costi'!AD49</f>
        <v>1500</v>
      </c>
      <c r="AI21" s="10">
        <f>'Input Costi'!AE49</f>
        <v>1500</v>
      </c>
      <c r="AJ21" s="10">
        <f>'Input Costi'!AF49</f>
        <v>1500</v>
      </c>
      <c r="AK21" s="10">
        <f>'Input Costi'!AG49</f>
        <v>1500</v>
      </c>
      <c r="AL21" s="10">
        <f>'Input Costi'!AH49</f>
        <v>1500</v>
      </c>
      <c r="AM21" s="10">
        <f>'Input Costi'!AI49</f>
        <v>1500</v>
      </c>
      <c r="AN21" s="10">
        <f>'Input Costi'!AJ49</f>
        <v>1500</v>
      </c>
      <c r="AO21" s="10">
        <f>'Input Costi'!AK49</f>
        <v>1500</v>
      </c>
      <c r="AP21" s="12">
        <f t="shared" si="2"/>
        <v>18000</v>
      </c>
    </row>
    <row r="22" spans="1:42" ht="4.5" customHeight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 ht="15.75" thickBot="1">
      <c r="A23" s="11" t="s">
        <v>41</v>
      </c>
      <c r="B23" s="12">
        <f t="shared" ref="B23:N23" si="3">SUM(B8:B21)</f>
        <v>8650</v>
      </c>
      <c r="C23" s="12">
        <f t="shared" si="3"/>
        <v>7850</v>
      </c>
      <c r="D23" s="12">
        <f t="shared" si="3"/>
        <v>4850</v>
      </c>
      <c r="E23" s="12">
        <f t="shared" si="3"/>
        <v>8350</v>
      </c>
      <c r="F23" s="12">
        <f t="shared" si="3"/>
        <v>8350</v>
      </c>
      <c r="G23" s="12">
        <f t="shared" si="3"/>
        <v>3550</v>
      </c>
      <c r="H23" s="12">
        <f t="shared" si="3"/>
        <v>4150</v>
      </c>
      <c r="I23" s="12">
        <f t="shared" si="3"/>
        <v>4650</v>
      </c>
      <c r="J23" s="12">
        <f t="shared" si="3"/>
        <v>4650</v>
      </c>
      <c r="K23" s="12">
        <f t="shared" si="3"/>
        <v>4650</v>
      </c>
      <c r="L23" s="12">
        <f t="shared" si="3"/>
        <v>4650</v>
      </c>
      <c r="M23" s="12">
        <f t="shared" si="3"/>
        <v>4650</v>
      </c>
      <c r="N23" s="38">
        <f t="shared" si="3"/>
        <v>69000</v>
      </c>
      <c r="O23" s="12"/>
      <c r="P23" s="12">
        <f t="shared" ref="P23:AA23" si="4">SUM(P8:P21)</f>
        <v>18200</v>
      </c>
      <c r="Q23" s="12">
        <f t="shared" si="4"/>
        <v>17450</v>
      </c>
      <c r="R23" s="12">
        <f t="shared" si="4"/>
        <v>9450</v>
      </c>
      <c r="S23" s="12">
        <f t="shared" si="4"/>
        <v>9450</v>
      </c>
      <c r="T23" s="12">
        <f t="shared" si="4"/>
        <v>9550</v>
      </c>
      <c r="U23" s="12">
        <f t="shared" si="4"/>
        <v>9550</v>
      </c>
      <c r="V23" s="12">
        <f t="shared" si="4"/>
        <v>10300</v>
      </c>
      <c r="W23" s="12">
        <f t="shared" si="4"/>
        <v>9550</v>
      </c>
      <c r="X23" s="12">
        <f t="shared" si="4"/>
        <v>9550</v>
      </c>
      <c r="Y23" s="12">
        <f t="shared" si="4"/>
        <v>9550</v>
      </c>
      <c r="Z23" s="12">
        <f t="shared" si="4"/>
        <v>9550</v>
      </c>
      <c r="AA23" s="12">
        <f t="shared" si="4"/>
        <v>9550</v>
      </c>
      <c r="AB23" s="38">
        <f>SUM(P23:AA23)</f>
        <v>131700</v>
      </c>
      <c r="AD23" s="12">
        <f t="shared" ref="AD23:AO23" si="5">SUM(AD8:AD21)</f>
        <v>24450</v>
      </c>
      <c r="AE23" s="12">
        <f t="shared" si="5"/>
        <v>22450</v>
      </c>
      <c r="AF23" s="12">
        <f t="shared" si="5"/>
        <v>17450</v>
      </c>
      <c r="AG23" s="12">
        <f t="shared" si="5"/>
        <v>17450</v>
      </c>
      <c r="AH23" s="12">
        <f t="shared" si="5"/>
        <v>17450</v>
      </c>
      <c r="AI23" s="12">
        <f t="shared" si="5"/>
        <v>17450</v>
      </c>
      <c r="AJ23" s="12">
        <f t="shared" si="5"/>
        <v>18450</v>
      </c>
      <c r="AK23" s="12">
        <f t="shared" si="5"/>
        <v>17450</v>
      </c>
      <c r="AL23" s="12">
        <f t="shared" si="5"/>
        <v>17450</v>
      </c>
      <c r="AM23" s="12">
        <f t="shared" si="5"/>
        <v>17450</v>
      </c>
      <c r="AN23" s="12">
        <f t="shared" si="5"/>
        <v>17450</v>
      </c>
      <c r="AO23" s="12">
        <f t="shared" si="5"/>
        <v>17450</v>
      </c>
      <c r="AP23" s="38">
        <f>SUM(AD23:AO23)</f>
        <v>222400</v>
      </c>
    </row>
    <row r="24" spans="1:42" ht="15.75" thickTop="1">
      <c r="A24" s="11" t="s">
        <v>50</v>
      </c>
      <c r="B24" s="21">
        <f>B23</f>
        <v>8650</v>
      </c>
      <c r="C24" s="21">
        <f>B24+C23</f>
        <v>16500</v>
      </c>
      <c r="D24" s="21">
        <f t="shared" ref="D24:M24" si="6">C24+D23</f>
        <v>21350</v>
      </c>
      <c r="E24" s="21">
        <f t="shared" si="6"/>
        <v>29700</v>
      </c>
      <c r="F24" s="21">
        <f t="shared" si="6"/>
        <v>38050</v>
      </c>
      <c r="G24" s="21">
        <f t="shared" si="6"/>
        <v>41600</v>
      </c>
      <c r="H24" s="21">
        <f t="shared" si="6"/>
        <v>45750</v>
      </c>
      <c r="I24" s="21">
        <f t="shared" si="6"/>
        <v>50400</v>
      </c>
      <c r="J24" s="21">
        <f t="shared" si="6"/>
        <v>55050</v>
      </c>
      <c r="K24" s="21">
        <f t="shared" si="6"/>
        <v>59700</v>
      </c>
      <c r="L24" s="21">
        <f t="shared" si="6"/>
        <v>64350</v>
      </c>
      <c r="M24" s="21">
        <f t="shared" si="6"/>
        <v>69000</v>
      </c>
      <c r="P24" s="21">
        <f>M24+P23</f>
        <v>87200</v>
      </c>
      <c r="Q24" s="21">
        <f>P24+Q23</f>
        <v>104650</v>
      </c>
      <c r="R24" s="21">
        <f t="shared" ref="R24:AA24" si="7">Q24+R23</f>
        <v>114100</v>
      </c>
      <c r="S24" s="21">
        <f t="shared" si="7"/>
        <v>123550</v>
      </c>
      <c r="T24" s="21">
        <f t="shared" si="7"/>
        <v>133100</v>
      </c>
      <c r="U24" s="21">
        <f t="shared" si="7"/>
        <v>142650</v>
      </c>
      <c r="V24" s="21">
        <f t="shared" si="7"/>
        <v>152950</v>
      </c>
      <c r="W24" s="21">
        <f t="shared" si="7"/>
        <v>162500</v>
      </c>
      <c r="X24" s="21">
        <f t="shared" si="7"/>
        <v>172050</v>
      </c>
      <c r="Y24" s="21">
        <f t="shared" si="7"/>
        <v>181600</v>
      </c>
      <c r="Z24" s="21">
        <f t="shared" si="7"/>
        <v>191150</v>
      </c>
      <c r="AA24" s="21">
        <f t="shared" si="7"/>
        <v>200700</v>
      </c>
      <c r="AD24" s="21">
        <f>AD23+AA24</f>
        <v>225150</v>
      </c>
      <c r="AE24" s="21">
        <f>AD24+AE23</f>
        <v>247600</v>
      </c>
      <c r="AF24" s="21">
        <f t="shared" ref="AF24" si="8">AE24+AF23</f>
        <v>265050</v>
      </c>
      <c r="AG24" s="21">
        <f t="shared" ref="AG24" si="9">AF24+AG23</f>
        <v>282500</v>
      </c>
      <c r="AH24" s="21">
        <f t="shared" ref="AH24" si="10">AG24+AH23</f>
        <v>299950</v>
      </c>
      <c r="AI24" s="21">
        <f t="shared" ref="AI24" si="11">AH24+AI23</f>
        <v>317400</v>
      </c>
      <c r="AJ24" s="21">
        <f t="shared" ref="AJ24" si="12">AI24+AJ23</f>
        <v>335850</v>
      </c>
      <c r="AK24" s="21">
        <f t="shared" ref="AK24" si="13">AJ24+AK23</f>
        <v>353300</v>
      </c>
      <c r="AL24" s="21">
        <f t="shared" ref="AL24" si="14">AK24+AL23</f>
        <v>370750</v>
      </c>
      <c r="AM24" s="21">
        <f t="shared" ref="AM24" si="15">AL24+AM23</f>
        <v>388200</v>
      </c>
      <c r="AN24" s="21">
        <f t="shared" ref="AN24" si="16">AM24+AN23</f>
        <v>405650</v>
      </c>
      <c r="AO24" s="21">
        <f t="shared" ref="AO24" si="17">AN24+AO23</f>
        <v>423100</v>
      </c>
    </row>
    <row r="27" spans="1:42">
      <c r="A27" s="40" t="s">
        <v>45</v>
      </c>
    </row>
    <row r="29" spans="1:42">
      <c r="A29" t="s">
        <v>52</v>
      </c>
      <c r="B29" s="10">
        <f>'Input Ricavi'!C20</f>
        <v>0</v>
      </c>
      <c r="C29" s="10">
        <f>'Input Ricavi'!D20</f>
        <v>0</v>
      </c>
      <c r="D29" s="10">
        <f>'Input Ricavi'!E20</f>
        <v>0</v>
      </c>
      <c r="E29" s="10">
        <f>'Input Ricavi'!F20</f>
        <v>0</v>
      </c>
      <c r="F29" s="10">
        <f>'Input Ricavi'!G20</f>
        <v>0</v>
      </c>
      <c r="G29" s="10">
        <f>'Input Ricavi'!H20</f>
        <v>0</v>
      </c>
      <c r="H29" s="10">
        <f>'Input Ricavi'!I20</f>
        <v>0</v>
      </c>
      <c r="I29" s="10">
        <f>'Input Ricavi'!J20</f>
        <v>0</v>
      </c>
      <c r="J29" s="10">
        <f>'Input Ricavi'!K20</f>
        <v>735.75</v>
      </c>
      <c r="K29" s="10">
        <f>'Input Ricavi'!L20</f>
        <v>1471.5</v>
      </c>
      <c r="L29" s="10">
        <f>'Input Ricavi'!M20</f>
        <v>1471.5</v>
      </c>
      <c r="M29" s="10">
        <f>'Input Ricavi'!N20</f>
        <v>1962</v>
      </c>
      <c r="P29" s="10">
        <f>'Input Ricavi'!O20</f>
        <v>2452.5</v>
      </c>
      <c r="Q29" s="10">
        <f>'Input Ricavi'!P20</f>
        <v>3678.75</v>
      </c>
      <c r="R29" s="10">
        <f>'Input Ricavi'!Q20</f>
        <v>4905</v>
      </c>
      <c r="S29" s="10">
        <f>'Input Ricavi'!R20</f>
        <v>4905</v>
      </c>
      <c r="T29" s="10">
        <f>'Input Ricavi'!S20</f>
        <v>4905</v>
      </c>
      <c r="U29" s="10">
        <f>'Input Ricavi'!T20</f>
        <v>6131.2500000000009</v>
      </c>
      <c r="V29" s="10">
        <f>'Input Ricavi'!U20</f>
        <v>6131.2500000000009</v>
      </c>
      <c r="W29" s="10">
        <f>'Input Ricavi'!V20</f>
        <v>6131.2500000000009</v>
      </c>
      <c r="X29" s="10">
        <f>'Input Ricavi'!W20</f>
        <v>7357.5</v>
      </c>
      <c r="Y29" s="10">
        <f>'Input Ricavi'!X20</f>
        <v>7357.5</v>
      </c>
      <c r="Z29" s="10">
        <f>'Input Ricavi'!Y20</f>
        <v>8583.75</v>
      </c>
      <c r="AA29" s="10">
        <f>'Input Ricavi'!Z20</f>
        <v>8583.75</v>
      </c>
      <c r="AD29" s="10">
        <f>'Input Ricavi'!AA20</f>
        <v>9810</v>
      </c>
      <c r="AE29" s="10">
        <f>'Input Ricavi'!AB20</f>
        <v>9810</v>
      </c>
      <c r="AF29" s="10">
        <f>'Input Ricavi'!AC20</f>
        <v>9810</v>
      </c>
      <c r="AG29" s="10">
        <f>'Input Ricavi'!AD20</f>
        <v>11036.25</v>
      </c>
      <c r="AH29" s="10">
        <f>'Input Ricavi'!AE20</f>
        <v>12262.500000000002</v>
      </c>
      <c r="AI29" s="10">
        <f>'Input Ricavi'!AF20</f>
        <v>12262.500000000002</v>
      </c>
      <c r="AJ29" s="10">
        <f>'Input Ricavi'!AG20</f>
        <v>12262.500000000002</v>
      </c>
      <c r="AK29" s="10">
        <f>'Input Ricavi'!AH20</f>
        <v>13488.75</v>
      </c>
      <c r="AL29" s="10">
        <f>'Input Ricavi'!AI20</f>
        <v>14715</v>
      </c>
      <c r="AM29" s="10">
        <f>'Input Ricavi'!AJ20</f>
        <v>14715</v>
      </c>
      <c r="AN29" s="10">
        <f>'Input Ricavi'!AK20</f>
        <v>15941.25</v>
      </c>
      <c r="AO29" s="10">
        <f>'Input Ricavi'!AL20</f>
        <v>15941.25</v>
      </c>
    </row>
    <row r="30" spans="1:42">
      <c r="A30" t="s">
        <v>53</v>
      </c>
      <c r="B30" s="10">
        <f>'Input Ricavi'!C21</f>
        <v>0</v>
      </c>
      <c r="C30" s="10">
        <f>'Input Ricavi'!D21</f>
        <v>0</v>
      </c>
      <c r="D30" s="10">
        <f>'Input Ricavi'!E21</f>
        <v>0</v>
      </c>
      <c r="E30" s="10">
        <f>'Input Ricavi'!F21</f>
        <v>0</v>
      </c>
      <c r="F30" s="10">
        <f>'Input Ricavi'!G21</f>
        <v>0</v>
      </c>
      <c r="G30" s="10">
        <f>'Input Ricavi'!H21</f>
        <v>0</v>
      </c>
      <c r="H30" s="10">
        <f>'Input Ricavi'!I21</f>
        <v>0</v>
      </c>
      <c r="I30" s="10">
        <f>'Input Ricavi'!J21</f>
        <v>0</v>
      </c>
      <c r="J30" s="10">
        <f>'Input Ricavi'!K21</f>
        <v>624.375</v>
      </c>
      <c r="K30" s="10">
        <f>'Input Ricavi'!L21</f>
        <v>1248.75</v>
      </c>
      <c r="L30" s="10">
        <f>'Input Ricavi'!M21</f>
        <v>1248.75</v>
      </c>
      <c r="M30" s="10">
        <f>'Input Ricavi'!N21</f>
        <v>1665.0000000000002</v>
      </c>
      <c r="N30" s="20"/>
      <c r="P30" s="10">
        <f>'Input Ricavi'!O21</f>
        <v>2081.25</v>
      </c>
      <c r="Q30" s="10">
        <f>'Input Ricavi'!P21</f>
        <v>3121.8749999999995</v>
      </c>
      <c r="R30" s="10">
        <f>'Input Ricavi'!Q21</f>
        <v>4162.5</v>
      </c>
      <c r="S30" s="10">
        <f>'Input Ricavi'!R21</f>
        <v>4162.5</v>
      </c>
      <c r="T30" s="10">
        <f>'Input Ricavi'!S21</f>
        <v>4162.5</v>
      </c>
      <c r="U30" s="10">
        <f>'Input Ricavi'!T21</f>
        <v>5203.125</v>
      </c>
      <c r="V30" s="10">
        <f>'Input Ricavi'!U21</f>
        <v>5203.125</v>
      </c>
      <c r="W30" s="10">
        <f>'Input Ricavi'!V21</f>
        <v>5203.125</v>
      </c>
      <c r="X30" s="10">
        <f>'Input Ricavi'!W21</f>
        <v>6243.7499999999991</v>
      </c>
      <c r="Y30" s="10">
        <f>'Input Ricavi'!X21</f>
        <v>6243.7499999999991</v>
      </c>
      <c r="Z30" s="10">
        <f>'Input Ricavi'!Y21</f>
        <v>7284.375</v>
      </c>
      <c r="AA30" s="10">
        <f>'Input Ricavi'!Z21</f>
        <v>7284.375</v>
      </c>
      <c r="AD30" s="10">
        <f>'Input Ricavi'!AA21</f>
        <v>8325</v>
      </c>
      <c r="AE30" s="10">
        <f>'Input Ricavi'!AB21</f>
        <v>8325</v>
      </c>
      <c r="AF30" s="10">
        <f>'Input Ricavi'!AC21</f>
        <v>8325</v>
      </c>
      <c r="AG30" s="10">
        <f>'Input Ricavi'!AD21</f>
        <v>9365.625</v>
      </c>
      <c r="AH30" s="10">
        <f>'Input Ricavi'!AE21</f>
        <v>10406.25</v>
      </c>
      <c r="AI30" s="10">
        <f>'Input Ricavi'!AF21</f>
        <v>10406.25</v>
      </c>
      <c r="AJ30" s="10">
        <f>'Input Ricavi'!AG21</f>
        <v>10406.25</v>
      </c>
      <c r="AK30" s="10">
        <f>'Input Ricavi'!AH21</f>
        <v>11446.875</v>
      </c>
      <c r="AL30" s="10">
        <f>'Input Ricavi'!AI21</f>
        <v>12487.499999999998</v>
      </c>
      <c r="AM30" s="10">
        <f>'Input Ricavi'!AJ21</f>
        <v>12487.499999999998</v>
      </c>
      <c r="AN30" s="10">
        <f>'Input Ricavi'!AK21</f>
        <v>13528.125000000002</v>
      </c>
      <c r="AO30" s="10">
        <f>'Input Ricavi'!AL21</f>
        <v>13528.125000000002</v>
      </c>
    </row>
    <row r="31" spans="1:42" ht="6.75" customHeight="1">
      <c r="N31" s="20"/>
    </row>
    <row r="32" spans="1:42" ht="15.75" thickBot="1">
      <c r="A32" s="11" t="s">
        <v>42</v>
      </c>
      <c r="B32" s="12">
        <f>B30+B29</f>
        <v>0</v>
      </c>
      <c r="C32" s="12">
        <f t="shared" ref="C32:M32" si="18">C30+C29</f>
        <v>0</v>
      </c>
      <c r="D32" s="12">
        <f t="shared" si="18"/>
        <v>0</v>
      </c>
      <c r="E32" s="12">
        <f t="shared" si="18"/>
        <v>0</v>
      </c>
      <c r="F32" s="12">
        <f t="shared" si="18"/>
        <v>0</v>
      </c>
      <c r="G32" s="12">
        <f t="shared" si="18"/>
        <v>0</v>
      </c>
      <c r="H32" s="12">
        <f t="shared" si="18"/>
        <v>0</v>
      </c>
      <c r="I32" s="12">
        <f t="shared" si="18"/>
        <v>0</v>
      </c>
      <c r="J32" s="12">
        <f t="shared" si="18"/>
        <v>1360.125</v>
      </c>
      <c r="K32" s="12">
        <f t="shared" si="18"/>
        <v>2720.25</v>
      </c>
      <c r="L32" s="12">
        <f t="shared" si="18"/>
        <v>2720.25</v>
      </c>
      <c r="M32" s="12">
        <f t="shared" si="18"/>
        <v>3627</v>
      </c>
      <c r="N32" s="39">
        <f>SUM(B32:M32)</f>
        <v>10427.625</v>
      </c>
      <c r="P32" s="12">
        <f>P30+P29</f>
        <v>4533.75</v>
      </c>
      <c r="Q32" s="12">
        <f t="shared" ref="Q32:AA32" si="19">Q30+Q29</f>
        <v>6800.625</v>
      </c>
      <c r="R32" s="12">
        <f t="shared" si="19"/>
        <v>9067.5</v>
      </c>
      <c r="S32" s="12">
        <f t="shared" si="19"/>
        <v>9067.5</v>
      </c>
      <c r="T32" s="12">
        <f t="shared" si="19"/>
        <v>9067.5</v>
      </c>
      <c r="U32" s="12">
        <f t="shared" si="19"/>
        <v>11334.375</v>
      </c>
      <c r="V32" s="12">
        <f t="shared" si="19"/>
        <v>11334.375</v>
      </c>
      <c r="W32" s="12">
        <f t="shared" si="19"/>
        <v>11334.375</v>
      </c>
      <c r="X32" s="12">
        <f t="shared" si="19"/>
        <v>13601.25</v>
      </c>
      <c r="Y32" s="12">
        <f t="shared" si="19"/>
        <v>13601.25</v>
      </c>
      <c r="Z32" s="12">
        <f t="shared" si="19"/>
        <v>15868.125</v>
      </c>
      <c r="AA32" s="12">
        <f t="shared" si="19"/>
        <v>15868.125</v>
      </c>
      <c r="AB32" s="39">
        <f>SUM(P32:AA32)</f>
        <v>131478.75</v>
      </c>
      <c r="AD32" s="12">
        <f>AD30+AD29</f>
        <v>18135</v>
      </c>
      <c r="AE32" s="12">
        <f t="shared" ref="AE32:AO32" si="20">AE30+AE29</f>
        <v>18135</v>
      </c>
      <c r="AF32" s="12">
        <f t="shared" si="20"/>
        <v>18135</v>
      </c>
      <c r="AG32" s="12">
        <f t="shared" si="20"/>
        <v>20401.875</v>
      </c>
      <c r="AH32" s="12">
        <f t="shared" si="20"/>
        <v>22668.75</v>
      </c>
      <c r="AI32" s="12">
        <f t="shared" si="20"/>
        <v>22668.75</v>
      </c>
      <c r="AJ32" s="12">
        <f t="shared" si="20"/>
        <v>22668.75</v>
      </c>
      <c r="AK32" s="12">
        <f t="shared" si="20"/>
        <v>24935.625</v>
      </c>
      <c r="AL32" s="12">
        <f t="shared" si="20"/>
        <v>27202.5</v>
      </c>
      <c r="AM32" s="12">
        <f t="shared" si="20"/>
        <v>27202.5</v>
      </c>
      <c r="AN32" s="12">
        <f t="shared" si="20"/>
        <v>29469.375</v>
      </c>
      <c r="AO32" s="12">
        <f t="shared" si="20"/>
        <v>29469.375</v>
      </c>
      <c r="AP32" s="39">
        <f>SUM(AD32:AO32)</f>
        <v>281092.5</v>
      </c>
    </row>
    <row r="33" spans="1:43" ht="15.75" thickTop="1">
      <c r="A33" s="11" t="s">
        <v>51</v>
      </c>
      <c r="B33" s="20">
        <f>B32</f>
        <v>0</v>
      </c>
      <c r="C33" s="20">
        <f>B33+C32</f>
        <v>0</v>
      </c>
      <c r="D33" s="21">
        <f t="shared" ref="D33:M33" si="21">C33+D32</f>
        <v>0</v>
      </c>
      <c r="E33" s="21">
        <f t="shared" si="21"/>
        <v>0</v>
      </c>
      <c r="F33" s="21">
        <f t="shared" si="21"/>
        <v>0</v>
      </c>
      <c r="G33" s="21">
        <f t="shared" si="21"/>
        <v>0</v>
      </c>
      <c r="H33" s="21">
        <f t="shared" si="21"/>
        <v>0</v>
      </c>
      <c r="I33" s="21">
        <f t="shared" si="21"/>
        <v>0</v>
      </c>
      <c r="J33" s="21">
        <f t="shared" si="21"/>
        <v>1360.125</v>
      </c>
      <c r="K33" s="21">
        <f t="shared" si="21"/>
        <v>4080.375</v>
      </c>
      <c r="L33" s="21">
        <f t="shared" si="21"/>
        <v>6800.625</v>
      </c>
      <c r="M33" s="21">
        <f t="shared" si="21"/>
        <v>10427.625</v>
      </c>
      <c r="P33" s="21">
        <f>M33+P32</f>
        <v>14961.375</v>
      </c>
      <c r="Q33" s="21">
        <f>P33+Q32</f>
        <v>21762</v>
      </c>
      <c r="R33" s="21">
        <f t="shared" ref="R33:AA33" si="22">Q33+R32</f>
        <v>30829.5</v>
      </c>
      <c r="S33" s="21">
        <f t="shared" si="22"/>
        <v>39897</v>
      </c>
      <c r="T33" s="21">
        <f t="shared" si="22"/>
        <v>48964.5</v>
      </c>
      <c r="U33" s="21">
        <f t="shared" si="22"/>
        <v>60298.875</v>
      </c>
      <c r="V33" s="21">
        <f t="shared" si="22"/>
        <v>71633.25</v>
      </c>
      <c r="W33" s="21">
        <f t="shared" si="22"/>
        <v>82967.625</v>
      </c>
      <c r="X33" s="21">
        <f t="shared" si="22"/>
        <v>96568.875</v>
      </c>
      <c r="Y33" s="21">
        <f t="shared" si="22"/>
        <v>110170.125</v>
      </c>
      <c r="Z33" s="21">
        <f t="shared" si="22"/>
        <v>126038.25</v>
      </c>
      <c r="AA33" s="21">
        <f t="shared" si="22"/>
        <v>141906.375</v>
      </c>
      <c r="AD33" s="21">
        <f>AD32+AA33</f>
        <v>160041.375</v>
      </c>
      <c r="AE33" s="21">
        <f>AD33+AE32</f>
        <v>178176.375</v>
      </c>
      <c r="AF33" s="21">
        <f t="shared" ref="AF33" si="23">AE33+AF32</f>
        <v>196311.375</v>
      </c>
      <c r="AG33" s="21">
        <f t="shared" ref="AG33" si="24">AF33+AG32</f>
        <v>216713.25</v>
      </c>
      <c r="AH33" s="21">
        <f t="shared" ref="AH33" si="25">AG33+AH32</f>
        <v>239382</v>
      </c>
      <c r="AI33" s="21">
        <f t="shared" ref="AI33" si="26">AH33+AI32</f>
        <v>262050.75</v>
      </c>
      <c r="AJ33" s="21">
        <f t="shared" ref="AJ33" si="27">AI33+AJ32</f>
        <v>284719.5</v>
      </c>
      <c r="AK33" s="21">
        <f t="shared" ref="AK33" si="28">AJ33+AK32</f>
        <v>309655.125</v>
      </c>
      <c r="AL33" s="21">
        <f t="shared" ref="AL33" si="29">AK33+AL32</f>
        <v>336857.625</v>
      </c>
      <c r="AM33" s="21">
        <f t="shared" ref="AM33" si="30">AL33+AM32</f>
        <v>364060.125</v>
      </c>
      <c r="AN33" s="21">
        <f t="shared" ref="AN33" si="31">AM33+AN32</f>
        <v>393529.5</v>
      </c>
      <c r="AO33" s="21">
        <f t="shared" ref="AO33" si="32">AN33+AO32</f>
        <v>422998.875</v>
      </c>
      <c r="AQ33" s="20"/>
    </row>
    <row r="35" spans="1:43" ht="15.75" thickBot="1"/>
    <row r="36" spans="1:43">
      <c r="A36" s="27" t="s">
        <v>43</v>
      </c>
      <c r="B36" s="28">
        <f>B23-B32</f>
        <v>8650</v>
      </c>
      <c r="C36" s="28">
        <f t="shared" ref="C36:M36" si="33">C23-C32</f>
        <v>7850</v>
      </c>
      <c r="D36" s="28">
        <f t="shared" si="33"/>
        <v>4850</v>
      </c>
      <c r="E36" s="28">
        <f t="shared" si="33"/>
        <v>8350</v>
      </c>
      <c r="F36" s="28">
        <f t="shared" si="33"/>
        <v>8350</v>
      </c>
      <c r="G36" s="28">
        <f t="shared" si="33"/>
        <v>3550</v>
      </c>
      <c r="H36" s="28">
        <f t="shared" si="33"/>
        <v>4150</v>
      </c>
      <c r="I36" s="28">
        <f t="shared" si="33"/>
        <v>4650</v>
      </c>
      <c r="J36" s="28">
        <f t="shared" si="33"/>
        <v>3289.875</v>
      </c>
      <c r="K36" s="28">
        <f t="shared" si="33"/>
        <v>1929.75</v>
      </c>
      <c r="L36" s="28">
        <f t="shared" si="33"/>
        <v>1929.75</v>
      </c>
      <c r="M36" s="28">
        <f t="shared" si="33"/>
        <v>1023</v>
      </c>
      <c r="N36" s="28"/>
      <c r="O36" s="28"/>
      <c r="P36" s="28">
        <f t="shared" ref="P36:AA36" si="34">P23-P32</f>
        <v>13666.25</v>
      </c>
      <c r="Q36" s="28">
        <f t="shared" si="34"/>
        <v>10649.375</v>
      </c>
      <c r="R36" s="28">
        <f t="shared" si="34"/>
        <v>382.5</v>
      </c>
      <c r="S36" s="28">
        <f t="shared" si="34"/>
        <v>382.5</v>
      </c>
      <c r="T36" s="28">
        <f t="shared" si="34"/>
        <v>482.5</v>
      </c>
      <c r="U36" s="28">
        <f t="shared" si="34"/>
        <v>-1784.375</v>
      </c>
      <c r="V36" s="28">
        <f t="shared" si="34"/>
        <v>-1034.375</v>
      </c>
      <c r="W36" s="28">
        <f t="shared" si="34"/>
        <v>-1784.375</v>
      </c>
      <c r="X36" s="28">
        <f t="shared" si="34"/>
        <v>-4051.25</v>
      </c>
      <c r="Y36" s="28">
        <f t="shared" si="34"/>
        <v>-4051.25</v>
      </c>
      <c r="Z36" s="28">
        <f t="shared" si="34"/>
        <v>-6318.125</v>
      </c>
      <c r="AA36" s="28">
        <f t="shared" si="34"/>
        <v>-6318.125</v>
      </c>
      <c r="AB36" s="46"/>
      <c r="AC36" s="46"/>
      <c r="AD36" s="28">
        <f t="shared" ref="AD36:AO36" si="35">AD23-AD32</f>
        <v>6315</v>
      </c>
      <c r="AE36" s="28">
        <f t="shared" si="35"/>
        <v>4315</v>
      </c>
      <c r="AF36" s="28">
        <f t="shared" si="35"/>
        <v>-685</v>
      </c>
      <c r="AG36" s="28">
        <f t="shared" si="35"/>
        <v>-2951.875</v>
      </c>
      <c r="AH36" s="28">
        <f t="shared" si="35"/>
        <v>-5218.75</v>
      </c>
      <c r="AI36" s="28">
        <f t="shared" si="35"/>
        <v>-5218.75</v>
      </c>
      <c r="AJ36" s="28">
        <f t="shared" si="35"/>
        <v>-4218.75</v>
      </c>
      <c r="AK36" s="28">
        <f t="shared" si="35"/>
        <v>-7485.625</v>
      </c>
      <c r="AL36" s="28">
        <f t="shared" si="35"/>
        <v>-9752.5</v>
      </c>
      <c r="AM36" s="28">
        <f t="shared" si="35"/>
        <v>-9752.5</v>
      </c>
      <c r="AN36" s="28">
        <f t="shared" si="35"/>
        <v>-12019.375</v>
      </c>
      <c r="AO36" s="29">
        <f t="shared" si="35"/>
        <v>-12019.375</v>
      </c>
    </row>
    <row r="37" spans="1:43" ht="15.75" thickBot="1">
      <c r="A37" s="30" t="s">
        <v>44</v>
      </c>
      <c r="B37" s="31">
        <f>B36</f>
        <v>8650</v>
      </c>
      <c r="C37" s="31">
        <f>B37+C36</f>
        <v>16500</v>
      </c>
      <c r="D37" s="31">
        <f t="shared" ref="D37:M37" si="36">C37+D36</f>
        <v>21350</v>
      </c>
      <c r="E37" s="31">
        <f t="shared" si="36"/>
        <v>29700</v>
      </c>
      <c r="F37" s="31">
        <f t="shared" si="36"/>
        <v>38050</v>
      </c>
      <c r="G37" s="31">
        <f t="shared" si="36"/>
        <v>41600</v>
      </c>
      <c r="H37" s="31">
        <f t="shared" si="36"/>
        <v>45750</v>
      </c>
      <c r="I37" s="31">
        <f t="shared" si="36"/>
        <v>50400</v>
      </c>
      <c r="J37" s="31">
        <f t="shared" si="36"/>
        <v>53689.875</v>
      </c>
      <c r="K37" s="31">
        <f t="shared" si="36"/>
        <v>55619.625</v>
      </c>
      <c r="L37" s="31">
        <f t="shared" si="36"/>
        <v>57549.375</v>
      </c>
      <c r="M37" s="31">
        <f t="shared" si="36"/>
        <v>58572.375</v>
      </c>
      <c r="N37" s="32"/>
      <c r="O37" s="32"/>
      <c r="P37" s="31">
        <f>M37+P36</f>
        <v>72238.625</v>
      </c>
      <c r="Q37" s="31">
        <f>P37+Q36</f>
        <v>82888</v>
      </c>
      <c r="R37" s="31">
        <f t="shared" ref="R37:AA37" si="37">Q37+R36</f>
        <v>83270.5</v>
      </c>
      <c r="S37" s="31">
        <f t="shared" si="37"/>
        <v>83653</v>
      </c>
      <c r="T37" s="31">
        <f t="shared" si="37"/>
        <v>84135.5</v>
      </c>
      <c r="U37" s="31">
        <f t="shared" si="37"/>
        <v>82351.125</v>
      </c>
      <c r="V37" s="31">
        <f t="shared" si="37"/>
        <v>81316.75</v>
      </c>
      <c r="W37" s="31">
        <f t="shared" si="37"/>
        <v>79532.375</v>
      </c>
      <c r="X37" s="31">
        <f t="shared" si="37"/>
        <v>75481.125</v>
      </c>
      <c r="Y37" s="31">
        <f t="shared" si="37"/>
        <v>71429.875</v>
      </c>
      <c r="Z37" s="31">
        <f t="shared" si="37"/>
        <v>65111.75</v>
      </c>
      <c r="AA37" s="31">
        <f t="shared" si="37"/>
        <v>58793.625</v>
      </c>
      <c r="AB37" s="16"/>
      <c r="AC37" s="16"/>
      <c r="AD37" s="31">
        <f>AA37+AD36</f>
        <v>65108.625</v>
      </c>
      <c r="AE37" s="31">
        <f>AE36+AD37</f>
        <v>69423.625</v>
      </c>
      <c r="AF37" s="31">
        <f t="shared" ref="AF37:AO37" si="38">AF36+AE37</f>
        <v>68738.625</v>
      </c>
      <c r="AG37" s="31">
        <f t="shared" si="38"/>
        <v>65786.75</v>
      </c>
      <c r="AH37" s="31">
        <f t="shared" si="38"/>
        <v>60568</v>
      </c>
      <c r="AI37" s="31">
        <f t="shared" si="38"/>
        <v>55349.25</v>
      </c>
      <c r="AJ37" s="31">
        <f t="shared" si="38"/>
        <v>51130.5</v>
      </c>
      <c r="AK37" s="31">
        <f t="shared" si="38"/>
        <v>43644.875</v>
      </c>
      <c r="AL37" s="31">
        <f t="shared" si="38"/>
        <v>33892.375</v>
      </c>
      <c r="AM37" s="31">
        <f t="shared" si="38"/>
        <v>24139.875</v>
      </c>
      <c r="AN37" s="31">
        <f t="shared" si="38"/>
        <v>12120.5</v>
      </c>
      <c r="AO37" s="33">
        <f t="shared" si="38"/>
        <v>101.125</v>
      </c>
    </row>
    <row r="40" spans="1:43">
      <c r="J40" s="20"/>
      <c r="K40" s="20"/>
      <c r="L40" s="20"/>
      <c r="M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</sheetData>
  <pageMargins left="0.51" right="0.32" top="0.74803149606299213" bottom="0.74803149606299213" header="0.31496062992125984" footer="0.31496062992125984"/>
  <pageSetup paperSize="9" scale="44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3"/>
  <sheetViews>
    <sheetView topLeftCell="H1" zoomScale="60" zoomScaleNormal="60" workbookViewId="0">
      <selection activeCell="R44" sqref="R44"/>
    </sheetView>
  </sheetViews>
  <sheetFormatPr defaultRowHeight="15"/>
  <cols>
    <col min="1" max="1" width="62.140625" customWidth="1"/>
    <col min="2" max="13" width="11.5703125" bestFit="1" customWidth="1"/>
    <col min="14" max="16" width="12.5703125" bestFit="1" customWidth="1"/>
    <col min="17" max="25" width="11.5703125" bestFit="1" customWidth="1"/>
    <col min="26" max="26" width="14.42578125" customWidth="1"/>
    <col min="27" max="27" width="11.28515625" customWidth="1"/>
    <col min="28" max="28" width="13.28515625" customWidth="1"/>
    <col min="29" max="29" width="11.28515625" customWidth="1"/>
    <col min="30" max="31" width="11.28515625" bestFit="1" customWidth="1"/>
    <col min="32" max="32" width="10.85546875" bestFit="1" customWidth="1"/>
    <col min="33" max="33" width="11.28515625" bestFit="1" customWidth="1"/>
    <col min="34" max="34" width="11.28515625" customWidth="1"/>
    <col min="35" max="37" width="11.28515625" bestFit="1" customWidth="1"/>
  </cols>
  <sheetData>
    <row r="1" spans="1:38">
      <c r="B1" s="1">
        <v>40179</v>
      </c>
      <c r="C1" s="1">
        <v>40210</v>
      </c>
      <c r="D1" s="1">
        <v>40238</v>
      </c>
      <c r="E1" s="1">
        <v>40269</v>
      </c>
      <c r="F1" s="1">
        <v>40299</v>
      </c>
      <c r="G1" s="1">
        <v>40330</v>
      </c>
      <c r="H1" s="1">
        <v>40360</v>
      </c>
      <c r="I1" s="1">
        <v>40391</v>
      </c>
      <c r="J1" s="1">
        <v>40422</v>
      </c>
      <c r="K1" s="1">
        <v>40452</v>
      </c>
      <c r="L1" s="1">
        <v>40483</v>
      </c>
      <c r="M1" s="1">
        <v>40513</v>
      </c>
      <c r="N1" s="1">
        <v>40544</v>
      </c>
      <c r="O1" s="1">
        <v>40575</v>
      </c>
      <c r="P1" s="1">
        <v>40603</v>
      </c>
      <c r="Q1" s="1">
        <v>40634</v>
      </c>
      <c r="R1" s="1">
        <v>40664</v>
      </c>
      <c r="S1" s="1">
        <v>40695</v>
      </c>
      <c r="T1" s="1">
        <v>40725</v>
      </c>
      <c r="U1" s="1">
        <v>40756</v>
      </c>
      <c r="V1" s="1">
        <v>40787</v>
      </c>
      <c r="W1" s="1">
        <v>40817</v>
      </c>
      <c r="X1" s="1">
        <v>40848</v>
      </c>
      <c r="Y1" s="1">
        <v>40878</v>
      </c>
      <c r="Z1" s="1">
        <v>40909</v>
      </c>
      <c r="AA1" s="1">
        <v>40940</v>
      </c>
      <c r="AB1" s="1">
        <v>40969</v>
      </c>
      <c r="AC1" s="1">
        <v>41000</v>
      </c>
      <c r="AD1" s="1">
        <v>41030</v>
      </c>
      <c r="AE1" s="1">
        <v>41061</v>
      </c>
      <c r="AF1" s="1">
        <v>41091</v>
      </c>
      <c r="AG1" s="1">
        <v>41122</v>
      </c>
      <c r="AH1" s="1">
        <v>41153</v>
      </c>
      <c r="AI1" s="1">
        <v>41183</v>
      </c>
      <c r="AJ1" s="1">
        <v>41214</v>
      </c>
      <c r="AK1" s="1">
        <v>41244</v>
      </c>
    </row>
    <row r="2" spans="1:38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</row>
    <row r="3" spans="1:38">
      <c r="A3" s="11" t="s">
        <v>4</v>
      </c>
    </row>
    <row r="4" spans="1:38">
      <c r="A4" s="4" t="s">
        <v>26</v>
      </c>
      <c r="B4" s="10">
        <v>200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8">
      <c r="A5" s="4" t="s">
        <v>14</v>
      </c>
      <c r="B5" s="10">
        <v>500</v>
      </c>
      <c r="C5" s="10"/>
      <c r="D5" s="10"/>
      <c r="E5" s="10"/>
      <c r="F5" s="10"/>
      <c r="G5" s="10"/>
      <c r="H5" s="10">
        <v>500</v>
      </c>
      <c r="I5" s="10"/>
      <c r="J5" s="10"/>
      <c r="K5" s="10"/>
      <c r="L5" s="10"/>
      <c r="M5" s="10"/>
      <c r="N5" s="10">
        <v>750</v>
      </c>
      <c r="O5" s="10"/>
      <c r="P5" s="10"/>
      <c r="Q5" s="10"/>
      <c r="R5" s="10"/>
      <c r="S5" s="10"/>
      <c r="T5" s="10">
        <v>750</v>
      </c>
      <c r="U5" s="10"/>
      <c r="V5" s="10"/>
      <c r="W5" s="10"/>
      <c r="X5" s="10"/>
      <c r="Y5" s="10"/>
      <c r="Z5" s="10">
        <v>1000</v>
      </c>
      <c r="AA5" s="10"/>
      <c r="AB5" s="10"/>
      <c r="AC5" s="10"/>
      <c r="AD5" s="10"/>
      <c r="AE5" s="10"/>
      <c r="AF5" s="10">
        <v>1000</v>
      </c>
      <c r="AG5" s="10"/>
      <c r="AH5" s="10"/>
      <c r="AI5" s="10"/>
      <c r="AJ5" s="10"/>
      <c r="AK5" s="10"/>
    </row>
    <row r="6" spans="1:38" s="6" customFormat="1">
      <c r="A6" s="5" t="s">
        <v>20</v>
      </c>
      <c r="B6" s="18">
        <f>B4+B5</f>
        <v>700</v>
      </c>
      <c r="C6" s="18">
        <f t="shared" ref="C6:Y6" si="0">C4+C5</f>
        <v>0</v>
      </c>
      <c r="D6" s="18">
        <f t="shared" si="0"/>
        <v>0</v>
      </c>
      <c r="E6" s="18">
        <f t="shared" si="0"/>
        <v>0</v>
      </c>
      <c r="F6" s="18">
        <f t="shared" si="0"/>
        <v>0</v>
      </c>
      <c r="G6" s="18">
        <f t="shared" si="0"/>
        <v>0</v>
      </c>
      <c r="H6" s="18">
        <f t="shared" si="0"/>
        <v>500</v>
      </c>
      <c r="I6" s="18">
        <f t="shared" si="0"/>
        <v>0</v>
      </c>
      <c r="J6" s="18">
        <f t="shared" si="0"/>
        <v>0</v>
      </c>
      <c r="K6" s="18">
        <f t="shared" si="0"/>
        <v>0</v>
      </c>
      <c r="L6" s="18">
        <f t="shared" si="0"/>
        <v>0</v>
      </c>
      <c r="M6" s="18">
        <f t="shared" si="0"/>
        <v>0</v>
      </c>
      <c r="N6" s="18">
        <f t="shared" si="0"/>
        <v>750</v>
      </c>
      <c r="O6" s="18">
        <f t="shared" si="0"/>
        <v>0</v>
      </c>
      <c r="P6" s="18">
        <f t="shared" si="0"/>
        <v>0</v>
      </c>
      <c r="Q6" s="18">
        <f t="shared" si="0"/>
        <v>0</v>
      </c>
      <c r="R6" s="18">
        <f t="shared" si="0"/>
        <v>0</v>
      </c>
      <c r="S6" s="18">
        <f t="shared" si="0"/>
        <v>0</v>
      </c>
      <c r="T6" s="18">
        <f t="shared" si="0"/>
        <v>750</v>
      </c>
      <c r="U6" s="18">
        <f t="shared" si="0"/>
        <v>0</v>
      </c>
      <c r="V6" s="18">
        <f t="shared" si="0"/>
        <v>0</v>
      </c>
      <c r="W6" s="18">
        <f t="shared" si="0"/>
        <v>0</v>
      </c>
      <c r="X6" s="18">
        <f t="shared" si="0"/>
        <v>0</v>
      </c>
      <c r="Y6" s="18">
        <f t="shared" si="0"/>
        <v>0</v>
      </c>
      <c r="Z6" s="18">
        <f t="shared" ref="Z6:AK6" si="1">Z4+Z5</f>
        <v>1000</v>
      </c>
      <c r="AA6" s="18">
        <f t="shared" si="1"/>
        <v>0</v>
      </c>
      <c r="AB6" s="18">
        <f t="shared" si="1"/>
        <v>0</v>
      </c>
      <c r="AC6" s="18">
        <f t="shared" si="1"/>
        <v>0</v>
      </c>
      <c r="AD6" s="18">
        <f t="shared" si="1"/>
        <v>0</v>
      </c>
      <c r="AE6" s="18">
        <f t="shared" si="1"/>
        <v>0</v>
      </c>
      <c r="AF6" s="18">
        <f t="shared" si="1"/>
        <v>1000</v>
      </c>
      <c r="AG6" s="18">
        <f t="shared" si="1"/>
        <v>0</v>
      </c>
      <c r="AH6" s="18">
        <f t="shared" si="1"/>
        <v>0</v>
      </c>
      <c r="AI6" s="18">
        <f t="shared" si="1"/>
        <v>0</v>
      </c>
      <c r="AJ6" s="18">
        <f t="shared" si="1"/>
        <v>0</v>
      </c>
      <c r="AK6" s="18">
        <f t="shared" si="1"/>
        <v>0</v>
      </c>
    </row>
    <row r="7" spans="1:38">
      <c r="A7" s="11" t="s">
        <v>5</v>
      </c>
    </row>
    <row r="8" spans="1:38">
      <c r="A8" s="4" t="s">
        <v>16</v>
      </c>
      <c r="B8" s="10">
        <v>200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</row>
    <row r="9" spans="1:38">
      <c r="A9" s="4" t="s">
        <v>15</v>
      </c>
      <c r="B9" s="10">
        <v>300</v>
      </c>
      <c r="C9" s="10">
        <v>500</v>
      </c>
      <c r="D9" s="10">
        <v>500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</row>
    <row r="10" spans="1:38" s="7" customFormat="1">
      <c r="A10" s="5" t="s">
        <v>20</v>
      </c>
      <c r="B10" s="18">
        <f>B9+B8</f>
        <v>500</v>
      </c>
      <c r="C10" s="18">
        <f t="shared" ref="C10:Y10" si="2">C9+C8</f>
        <v>500</v>
      </c>
      <c r="D10" s="18">
        <f t="shared" si="2"/>
        <v>500</v>
      </c>
      <c r="E10" s="18">
        <f t="shared" si="2"/>
        <v>0</v>
      </c>
      <c r="F10" s="18">
        <f t="shared" si="2"/>
        <v>0</v>
      </c>
      <c r="G10" s="18">
        <f t="shared" si="2"/>
        <v>0</v>
      </c>
      <c r="H10" s="18">
        <f t="shared" si="2"/>
        <v>0</v>
      </c>
      <c r="I10" s="18">
        <f t="shared" si="2"/>
        <v>0</v>
      </c>
      <c r="J10" s="18">
        <f t="shared" si="2"/>
        <v>0</v>
      </c>
      <c r="K10" s="18">
        <f t="shared" si="2"/>
        <v>0</v>
      </c>
      <c r="L10" s="18">
        <f t="shared" si="2"/>
        <v>0</v>
      </c>
      <c r="M10" s="18">
        <f t="shared" si="2"/>
        <v>0</v>
      </c>
      <c r="N10" s="18">
        <f t="shared" si="2"/>
        <v>0</v>
      </c>
      <c r="O10" s="18">
        <f t="shared" si="2"/>
        <v>0</v>
      </c>
      <c r="P10" s="18">
        <f t="shared" si="2"/>
        <v>0</v>
      </c>
      <c r="Q10" s="18">
        <f t="shared" si="2"/>
        <v>0</v>
      </c>
      <c r="R10" s="18">
        <f t="shared" si="2"/>
        <v>0</v>
      </c>
      <c r="S10" s="18">
        <f t="shared" si="2"/>
        <v>0</v>
      </c>
      <c r="T10" s="18">
        <f t="shared" si="2"/>
        <v>0</v>
      </c>
      <c r="U10" s="18">
        <f t="shared" si="2"/>
        <v>0</v>
      </c>
      <c r="V10" s="18">
        <f t="shared" si="2"/>
        <v>0</v>
      </c>
      <c r="W10" s="18">
        <f t="shared" si="2"/>
        <v>0</v>
      </c>
      <c r="X10" s="18">
        <f t="shared" si="2"/>
        <v>0</v>
      </c>
      <c r="Y10" s="18">
        <f t="shared" si="2"/>
        <v>0</v>
      </c>
      <c r="Z10" s="18">
        <f t="shared" ref="Z10" si="3">Z9+Z8</f>
        <v>0</v>
      </c>
      <c r="AA10" s="18">
        <f t="shared" ref="AA10" si="4">AA9+AA8</f>
        <v>0</v>
      </c>
      <c r="AB10" s="18">
        <f t="shared" ref="AB10" si="5">AB9+AB8</f>
        <v>0</v>
      </c>
      <c r="AC10" s="18">
        <f t="shared" ref="AC10" si="6">AC9+AC8</f>
        <v>0</v>
      </c>
      <c r="AD10" s="18">
        <f t="shared" ref="AD10" si="7">AD9+AD8</f>
        <v>0</v>
      </c>
      <c r="AE10" s="18">
        <f t="shared" ref="AE10" si="8">AE9+AE8</f>
        <v>0</v>
      </c>
      <c r="AF10" s="18">
        <f t="shared" ref="AF10" si="9">AF9+AF8</f>
        <v>0</v>
      </c>
      <c r="AG10" s="18">
        <f t="shared" ref="AG10" si="10">AG9+AG8</f>
        <v>0</v>
      </c>
      <c r="AH10" s="18">
        <f t="shared" ref="AH10" si="11">AH9+AH8</f>
        <v>0</v>
      </c>
      <c r="AI10" s="18">
        <f t="shared" ref="AI10" si="12">AI9+AI8</f>
        <v>0</v>
      </c>
      <c r="AJ10" s="18">
        <f t="shared" ref="AJ10" si="13">AJ9+AJ8</f>
        <v>0</v>
      </c>
      <c r="AK10" s="18">
        <f t="shared" ref="AK10" si="14">AK9+AK8</f>
        <v>0</v>
      </c>
      <c r="AL10" s="18"/>
    </row>
    <row r="11" spans="1:38">
      <c r="A11" s="11" t="s">
        <v>6</v>
      </c>
    </row>
    <row r="12" spans="1:38">
      <c r="A12" s="4" t="s">
        <v>17</v>
      </c>
      <c r="B12" s="10">
        <v>3000</v>
      </c>
      <c r="C12" s="10">
        <v>3000</v>
      </c>
      <c r="D12" s="10">
        <v>3000</v>
      </c>
      <c r="E12" s="10">
        <v>3000</v>
      </c>
      <c r="F12" s="10">
        <v>3000</v>
      </c>
      <c r="G12" s="10">
        <v>3000</v>
      </c>
      <c r="H12" s="10">
        <v>3000</v>
      </c>
      <c r="I12" s="10">
        <v>3000</v>
      </c>
      <c r="J12" s="10">
        <v>3000</v>
      </c>
      <c r="K12" s="10">
        <v>3000</v>
      </c>
      <c r="L12" s="10">
        <v>3000</v>
      </c>
      <c r="M12" s="10">
        <v>3000</v>
      </c>
      <c r="N12" s="10">
        <v>3000</v>
      </c>
      <c r="O12" s="10">
        <v>3000</v>
      </c>
      <c r="P12" s="10">
        <v>3000</v>
      </c>
      <c r="Q12" s="10">
        <v>3000</v>
      </c>
      <c r="R12" s="10">
        <v>3000</v>
      </c>
      <c r="S12" s="10">
        <v>3000</v>
      </c>
      <c r="T12" s="10">
        <v>3000</v>
      </c>
      <c r="U12" s="10">
        <v>3000</v>
      </c>
      <c r="V12" s="10">
        <v>3000</v>
      </c>
      <c r="W12" s="10">
        <v>3000</v>
      </c>
      <c r="X12" s="10">
        <v>3000</v>
      </c>
      <c r="Y12" s="10">
        <v>3000</v>
      </c>
      <c r="Z12" s="10">
        <v>6000</v>
      </c>
      <c r="AA12" s="10">
        <v>6000</v>
      </c>
      <c r="AB12" s="10">
        <v>6000</v>
      </c>
      <c r="AC12" s="10">
        <v>6000</v>
      </c>
      <c r="AD12" s="10">
        <v>6000</v>
      </c>
      <c r="AE12" s="10">
        <v>6000</v>
      </c>
      <c r="AF12" s="10">
        <v>6000</v>
      </c>
      <c r="AG12" s="10">
        <v>6000</v>
      </c>
      <c r="AH12" s="10">
        <v>6000</v>
      </c>
      <c r="AI12" s="10">
        <v>6000</v>
      </c>
      <c r="AJ12" s="10">
        <v>6000</v>
      </c>
      <c r="AK12" s="10">
        <v>6000</v>
      </c>
    </row>
    <row r="13" spans="1:38" s="7" customFormat="1">
      <c r="A13" s="5" t="s">
        <v>20</v>
      </c>
      <c r="B13" s="18">
        <f>B12</f>
        <v>3000</v>
      </c>
      <c r="C13" s="18">
        <f t="shared" ref="C13:Y13" si="15">C12</f>
        <v>3000</v>
      </c>
      <c r="D13" s="18">
        <f t="shared" si="15"/>
        <v>3000</v>
      </c>
      <c r="E13" s="18">
        <f t="shared" si="15"/>
        <v>3000</v>
      </c>
      <c r="F13" s="18">
        <f t="shared" si="15"/>
        <v>3000</v>
      </c>
      <c r="G13" s="18">
        <f t="shared" si="15"/>
        <v>3000</v>
      </c>
      <c r="H13" s="18">
        <f t="shared" si="15"/>
        <v>3000</v>
      </c>
      <c r="I13" s="18">
        <f t="shared" si="15"/>
        <v>3000</v>
      </c>
      <c r="J13" s="18">
        <f t="shared" si="15"/>
        <v>3000</v>
      </c>
      <c r="K13" s="18">
        <f t="shared" si="15"/>
        <v>3000</v>
      </c>
      <c r="L13" s="18">
        <f t="shared" si="15"/>
        <v>3000</v>
      </c>
      <c r="M13" s="18">
        <f t="shared" si="15"/>
        <v>3000</v>
      </c>
      <c r="N13" s="18">
        <f t="shared" si="15"/>
        <v>3000</v>
      </c>
      <c r="O13" s="18">
        <f t="shared" si="15"/>
        <v>3000</v>
      </c>
      <c r="P13" s="18">
        <f t="shared" si="15"/>
        <v>3000</v>
      </c>
      <c r="Q13" s="18">
        <f t="shared" si="15"/>
        <v>3000</v>
      </c>
      <c r="R13" s="18">
        <f t="shared" si="15"/>
        <v>3000</v>
      </c>
      <c r="S13" s="18">
        <f t="shared" si="15"/>
        <v>3000</v>
      </c>
      <c r="T13" s="18">
        <f t="shared" si="15"/>
        <v>3000</v>
      </c>
      <c r="U13" s="18">
        <f t="shared" si="15"/>
        <v>3000</v>
      </c>
      <c r="V13" s="18">
        <f t="shared" si="15"/>
        <v>3000</v>
      </c>
      <c r="W13" s="18">
        <f t="shared" si="15"/>
        <v>3000</v>
      </c>
      <c r="X13" s="18">
        <f t="shared" si="15"/>
        <v>3000</v>
      </c>
      <c r="Y13" s="18">
        <f t="shared" si="15"/>
        <v>3000</v>
      </c>
      <c r="Z13" s="18">
        <f t="shared" ref="Z13" si="16">Z12</f>
        <v>6000</v>
      </c>
      <c r="AA13" s="18">
        <f t="shared" ref="AA13" si="17">AA12</f>
        <v>6000</v>
      </c>
      <c r="AB13" s="18">
        <f t="shared" ref="AB13" si="18">AB12</f>
        <v>6000</v>
      </c>
      <c r="AC13" s="18">
        <f t="shared" ref="AC13" si="19">AC12</f>
        <v>6000</v>
      </c>
      <c r="AD13" s="18">
        <f t="shared" ref="AD13" si="20">AD12</f>
        <v>6000</v>
      </c>
      <c r="AE13" s="18">
        <f t="shared" ref="AE13" si="21">AE12</f>
        <v>6000</v>
      </c>
      <c r="AF13" s="18">
        <f t="shared" ref="AF13" si="22">AF12</f>
        <v>6000</v>
      </c>
      <c r="AG13" s="18">
        <f t="shared" ref="AG13" si="23">AG12</f>
        <v>6000</v>
      </c>
      <c r="AH13" s="18">
        <f t="shared" ref="AH13" si="24">AH12</f>
        <v>6000</v>
      </c>
      <c r="AI13" s="18">
        <f t="shared" ref="AI13" si="25">AI12</f>
        <v>6000</v>
      </c>
      <c r="AJ13" s="18">
        <f t="shared" ref="AJ13" si="26">AJ12</f>
        <v>6000</v>
      </c>
      <c r="AK13" s="18">
        <f t="shared" ref="AK13" si="27">AK12</f>
        <v>6000</v>
      </c>
    </row>
    <row r="14" spans="1:38">
      <c r="A14" s="11" t="s">
        <v>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8">
      <c r="A15" s="4" t="s">
        <v>18</v>
      </c>
      <c r="B15" s="10">
        <v>1000</v>
      </c>
      <c r="C15" s="10">
        <v>1000</v>
      </c>
      <c r="D15" s="10">
        <v>1000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8" s="7" customFormat="1">
      <c r="A16" s="5" t="s">
        <v>20</v>
      </c>
      <c r="B16" s="18">
        <f>B15</f>
        <v>1000</v>
      </c>
      <c r="C16" s="18">
        <f t="shared" ref="C16:Y16" si="28">C15</f>
        <v>1000</v>
      </c>
      <c r="D16" s="18">
        <f t="shared" si="28"/>
        <v>1000</v>
      </c>
      <c r="E16" s="18">
        <f t="shared" si="28"/>
        <v>0</v>
      </c>
      <c r="F16" s="18">
        <f t="shared" si="28"/>
        <v>0</v>
      </c>
      <c r="G16" s="18">
        <f t="shared" si="28"/>
        <v>0</v>
      </c>
      <c r="H16" s="18">
        <f t="shared" si="28"/>
        <v>0</v>
      </c>
      <c r="I16" s="18">
        <f t="shared" si="28"/>
        <v>0</v>
      </c>
      <c r="J16" s="18">
        <f t="shared" si="28"/>
        <v>0</v>
      </c>
      <c r="K16" s="18">
        <f t="shared" si="28"/>
        <v>0</v>
      </c>
      <c r="L16" s="18">
        <f t="shared" si="28"/>
        <v>0</v>
      </c>
      <c r="M16" s="18">
        <f t="shared" si="28"/>
        <v>0</v>
      </c>
      <c r="N16" s="18">
        <f t="shared" si="28"/>
        <v>0</v>
      </c>
      <c r="O16" s="18">
        <f t="shared" si="28"/>
        <v>0</v>
      </c>
      <c r="P16" s="18">
        <f t="shared" si="28"/>
        <v>0</v>
      </c>
      <c r="Q16" s="18">
        <f t="shared" si="28"/>
        <v>0</v>
      </c>
      <c r="R16" s="18">
        <f t="shared" si="28"/>
        <v>0</v>
      </c>
      <c r="S16" s="18">
        <f t="shared" si="28"/>
        <v>0</v>
      </c>
      <c r="T16" s="18">
        <f t="shared" si="28"/>
        <v>0</v>
      </c>
      <c r="U16" s="18">
        <f t="shared" si="28"/>
        <v>0</v>
      </c>
      <c r="V16" s="18">
        <f t="shared" si="28"/>
        <v>0</v>
      </c>
      <c r="W16" s="18">
        <f t="shared" si="28"/>
        <v>0</v>
      </c>
      <c r="X16" s="18">
        <f t="shared" si="28"/>
        <v>0</v>
      </c>
      <c r="Y16" s="18">
        <f t="shared" si="28"/>
        <v>0</v>
      </c>
      <c r="Z16" s="18">
        <f t="shared" ref="Z16" si="29">Z15</f>
        <v>0</v>
      </c>
      <c r="AA16" s="18">
        <f t="shared" ref="AA16" si="30">AA15</f>
        <v>0</v>
      </c>
      <c r="AB16" s="18">
        <f t="shared" ref="AB16" si="31">AB15</f>
        <v>0</v>
      </c>
      <c r="AC16" s="18">
        <f t="shared" ref="AC16" si="32">AC15</f>
        <v>0</v>
      </c>
      <c r="AD16" s="18">
        <f t="shared" ref="AD16" si="33">AD15</f>
        <v>0</v>
      </c>
      <c r="AE16" s="18">
        <f t="shared" ref="AE16" si="34">AE15</f>
        <v>0</v>
      </c>
      <c r="AF16" s="18">
        <f t="shared" ref="AF16" si="35">AF15</f>
        <v>0</v>
      </c>
      <c r="AG16" s="18">
        <f t="shared" ref="AG16" si="36">AG15</f>
        <v>0</v>
      </c>
      <c r="AH16" s="18">
        <f t="shared" ref="AH16" si="37">AH15</f>
        <v>0</v>
      </c>
      <c r="AI16" s="18">
        <f t="shared" ref="AI16" si="38">AI15</f>
        <v>0</v>
      </c>
      <c r="AJ16" s="18">
        <f t="shared" ref="AJ16" si="39">AJ15</f>
        <v>0</v>
      </c>
      <c r="AK16" s="18">
        <f t="shared" ref="AK16" si="40">AK15</f>
        <v>0</v>
      </c>
    </row>
    <row r="17" spans="1:37">
      <c r="A17" s="11" t="s">
        <v>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23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45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37">
      <c r="A18" s="4" t="s">
        <v>19</v>
      </c>
      <c r="B18" s="10">
        <v>800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>
      <c r="A19" s="4" t="s">
        <v>59</v>
      </c>
      <c r="B19" s="10">
        <v>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>
        <v>1000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>
        <v>1000</v>
      </c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>
      <c r="A20" s="4" t="s">
        <v>21</v>
      </c>
      <c r="B20" s="10">
        <v>50</v>
      </c>
      <c r="C20" s="10">
        <v>50</v>
      </c>
      <c r="D20" s="10">
        <v>50</v>
      </c>
      <c r="E20" s="10">
        <v>50</v>
      </c>
      <c r="F20" s="10">
        <v>50</v>
      </c>
      <c r="G20" s="10">
        <v>50</v>
      </c>
      <c r="H20" s="10">
        <v>50</v>
      </c>
      <c r="I20" s="10">
        <v>50</v>
      </c>
      <c r="J20" s="10">
        <v>50</v>
      </c>
      <c r="K20" s="10">
        <v>50</v>
      </c>
      <c r="L20" s="10">
        <v>50</v>
      </c>
      <c r="M20" s="10">
        <v>50</v>
      </c>
      <c r="N20" s="10">
        <v>50</v>
      </c>
      <c r="O20" s="10">
        <v>50</v>
      </c>
      <c r="P20" s="10">
        <v>50</v>
      </c>
      <c r="Q20" s="10">
        <v>50</v>
      </c>
      <c r="R20" s="10">
        <v>50</v>
      </c>
      <c r="S20" s="10">
        <v>50</v>
      </c>
      <c r="T20" s="10">
        <v>50</v>
      </c>
      <c r="U20" s="10">
        <v>50</v>
      </c>
      <c r="V20" s="10">
        <v>50</v>
      </c>
      <c r="W20" s="10">
        <v>50</v>
      </c>
      <c r="X20" s="10">
        <v>50</v>
      </c>
      <c r="Y20" s="10">
        <v>50</v>
      </c>
      <c r="Z20" s="10">
        <v>50</v>
      </c>
      <c r="AA20" s="10">
        <v>50</v>
      </c>
      <c r="AB20" s="10">
        <v>50</v>
      </c>
      <c r="AC20" s="10">
        <v>50</v>
      </c>
      <c r="AD20" s="10">
        <v>50</v>
      </c>
      <c r="AE20" s="10">
        <v>50</v>
      </c>
      <c r="AF20" s="10">
        <v>50</v>
      </c>
      <c r="AG20" s="10">
        <v>50</v>
      </c>
      <c r="AH20" s="10">
        <v>50</v>
      </c>
      <c r="AI20" s="10">
        <v>50</v>
      </c>
      <c r="AJ20" s="10">
        <v>50</v>
      </c>
      <c r="AK20" s="10">
        <v>50</v>
      </c>
    </row>
    <row r="21" spans="1:37" s="7" customFormat="1">
      <c r="A21" s="5" t="s">
        <v>20</v>
      </c>
      <c r="B21" s="18">
        <f>SUM(B18:B20)</f>
        <v>850</v>
      </c>
      <c r="C21" s="18">
        <f t="shared" ref="C21:Y21" si="41">SUM(C18:C20)</f>
        <v>50</v>
      </c>
      <c r="D21" s="18">
        <f t="shared" si="41"/>
        <v>50</v>
      </c>
      <c r="E21" s="18">
        <f t="shared" si="41"/>
        <v>50</v>
      </c>
      <c r="F21" s="18">
        <f t="shared" si="41"/>
        <v>50</v>
      </c>
      <c r="G21" s="18">
        <f t="shared" si="41"/>
        <v>50</v>
      </c>
      <c r="H21" s="18">
        <f t="shared" si="41"/>
        <v>50</v>
      </c>
      <c r="I21" s="18">
        <f t="shared" si="41"/>
        <v>50</v>
      </c>
      <c r="J21" s="18">
        <f t="shared" si="41"/>
        <v>50</v>
      </c>
      <c r="K21" s="18">
        <f t="shared" si="41"/>
        <v>50</v>
      </c>
      <c r="L21" s="18">
        <f t="shared" si="41"/>
        <v>50</v>
      </c>
      <c r="M21" s="18">
        <f t="shared" si="41"/>
        <v>50</v>
      </c>
      <c r="N21" s="18">
        <f t="shared" si="41"/>
        <v>1050</v>
      </c>
      <c r="O21" s="18">
        <f t="shared" si="41"/>
        <v>50</v>
      </c>
      <c r="P21" s="18">
        <f t="shared" si="41"/>
        <v>50</v>
      </c>
      <c r="Q21" s="18">
        <f t="shared" si="41"/>
        <v>50</v>
      </c>
      <c r="R21" s="18">
        <f t="shared" si="41"/>
        <v>50</v>
      </c>
      <c r="S21" s="18">
        <f t="shared" si="41"/>
        <v>50</v>
      </c>
      <c r="T21" s="18">
        <f t="shared" si="41"/>
        <v>50</v>
      </c>
      <c r="U21" s="18">
        <f t="shared" si="41"/>
        <v>50</v>
      </c>
      <c r="V21" s="18">
        <f t="shared" si="41"/>
        <v>50</v>
      </c>
      <c r="W21" s="18">
        <f t="shared" si="41"/>
        <v>50</v>
      </c>
      <c r="X21" s="18">
        <f t="shared" si="41"/>
        <v>50</v>
      </c>
      <c r="Y21" s="18">
        <f t="shared" si="41"/>
        <v>50</v>
      </c>
      <c r="Z21" s="18">
        <f t="shared" ref="Z21" si="42">SUM(Z18:Z20)</f>
        <v>1050</v>
      </c>
      <c r="AA21" s="18">
        <f t="shared" ref="AA21" si="43">SUM(AA18:AA20)</f>
        <v>50</v>
      </c>
      <c r="AB21" s="18">
        <f t="shared" ref="AB21" si="44">SUM(AB18:AB20)</f>
        <v>50</v>
      </c>
      <c r="AC21" s="18">
        <f t="shared" ref="AC21" si="45">SUM(AC18:AC20)</f>
        <v>50</v>
      </c>
      <c r="AD21" s="18">
        <f t="shared" ref="AD21" si="46">SUM(AD18:AD20)</f>
        <v>50</v>
      </c>
      <c r="AE21" s="18">
        <f t="shared" ref="AE21" si="47">SUM(AE18:AE20)</f>
        <v>50</v>
      </c>
      <c r="AF21" s="18">
        <f t="shared" ref="AF21" si="48">SUM(AF18:AF20)</f>
        <v>50</v>
      </c>
      <c r="AG21" s="18">
        <f t="shared" ref="AG21" si="49">SUM(AG18:AG20)</f>
        <v>50</v>
      </c>
      <c r="AH21" s="18">
        <f t="shared" ref="AH21" si="50">SUM(AH18:AH20)</f>
        <v>50</v>
      </c>
      <c r="AI21" s="18">
        <f t="shared" ref="AI21" si="51">SUM(AI18:AI20)</f>
        <v>50</v>
      </c>
      <c r="AJ21" s="18">
        <f t="shared" ref="AJ21" si="52">SUM(AJ18:AJ20)</f>
        <v>50</v>
      </c>
      <c r="AK21" s="18">
        <f t="shared" ref="AK21" si="53">SUM(AK18:AK20)</f>
        <v>50</v>
      </c>
    </row>
    <row r="22" spans="1:37">
      <c r="A22" s="11" t="s">
        <v>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>
      <c r="A23" s="4" t="s">
        <v>22</v>
      </c>
      <c r="B23" s="10">
        <v>300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1:37">
      <c r="A24" s="4" t="s">
        <v>23</v>
      </c>
      <c r="B24" s="10"/>
      <c r="C24" s="10"/>
      <c r="D24" s="10"/>
      <c r="E24" s="10"/>
      <c r="F24" s="10"/>
      <c r="G24" s="10">
        <v>200</v>
      </c>
      <c r="H24" s="10">
        <v>200</v>
      </c>
      <c r="I24" s="10">
        <v>200</v>
      </c>
      <c r="J24" s="10">
        <v>200</v>
      </c>
      <c r="K24" s="10">
        <v>200</v>
      </c>
      <c r="L24" s="10">
        <v>200</v>
      </c>
      <c r="M24" s="10">
        <v>200</v>
      </c>
      <c r="N24" s="10">
        <v>300</v>
      </c>
      <c r="O24" s="10">
        <v>300</v>
      </c>
      <c r="P24" s="10">
        <v>300</v>
      </c>
      <c r="Q24" s="10">
        <v>300</v>
      </c>
      <c r="R24" s="10">
        <v>400</v>
      </c>
      <c r="S24" s="10">
        <v>400</v>
      </c>
      <c r="T24" s="10">
        <v>400</v>
      </c>
      <c r="U24" s="10">
        <v>400</v>
      </c>
      <c r="V24" s="10">
        <v>400</v>
      </c>
      <c r="W24" s="10">
        <v>400</v>
      </c>
      <c r="X24" s="10">
        <v>400</v>
      </c>
      <c r="Y24" s="10">
        <v>400</v>
      </c>
      <c r="Z24" s="10">
        <v>400</v>
      </c>
      <c r="AA24" s="10">
        <v>400</v>
      </c>
      <c r="AB24" s="10">
        <v>400</v>
      </c>
      <c r="AC24" s="10">
        <v>400</v>
      </c>
      <c r="AD24" s="10">
        <v>400</v>
      </c>
      <c r="AE24" s="10">
        <v>400</v>
      </c>
      <c r="AF24" s="10">
        <v>400</v>
      </c>
      <c r="AG24" s="10">
        <v>400</v>
      </c>
      <c r="AH24" s="10">
        <v>400</v>
      </c>
      <c r="AI24" s="10">
        <v>400</v>
      </c>
      <c r="AJ24" s="10">
        <v>400</v>
      </c>
      <c r="AK24" s="10">
        <v>400</v>
      </c>
    </row>
    <row r="25" spans="1:37" s="7" customFormat="1">
      <c r="A25" s="5" t="s">
        <v>20</v>
      </c>
      <c r="B25" s="18">
        <f>SUM(B23:B24)</f>
        <v>300</v>
      </c>
      <c r="C25" s="18">
        <f t="shared" ref="C25:Y25" si="54">SUM(C23:C24)</f>
        <v>0</v>
      </c>
      <c r="D25" s="18">
        <f t="shared" si="54"/>
        <v>0</v>
      </c>
      <c r="E25" s="18">
        <f t="shared" si="54"/>
        <v>0</v>
      </c>
      <c r="F25" s="18">
        <f t="shared" si="54"/>
        <v>0</v>
      </c>
      <c r="G25" s="18">
        <f t="shared" si="54"/>
        <v>200</v>
      </c>
      <c r="H25" s="18">
        <f t="shared" si="54"/>
        <v>200</v>
      </c>
      <c r="I25" s="18">
        <f t="shared" si="54"/>
        <v>200</v>
      </c>
      <c r="J25" s="18">
        <f t="shared" si="54"/>
        <v>200</v>
      </c>
      <c r="K25" s="18">
        <f t="shared" si="54"/>
        <v>200</v>
      </c>
      <c r="L25" s="18">
        <f t="shared" si="54"/>
        <v>200</v>
      </c>
      <c r="M25" s="18">
        <f t="shared" si="54"/>
        <v>200</v>
      </c>
      <c r="N25" s="18">
        <f t="shared" si="54"/>
        <v>300</v>
      </c>
      <c r="O25" s="18">
        <f t="shared" si="54"/>
        <v>300</v>
      </c>
      <c r="P25" s="18">
        <f t="shared" si="54"/>
        <v>300</v>
      </c>
      <c r="Q25" s="18">
        <f t="shared" si="54"/>
        <v>300</v>
      </c>
      <c r="R25" s="18">
        <f t="shared" si="54"/>
        <v>400</v>
      </c>
      <c r="S25" s="18">
        <f t="shared" si="54"/>
        <v>400</v>
      </c>
      <c r="T25" s="18">
        <f t="shared" si="54"/>
        <v>400</v>
      </c>
      <c r="U25" s="18">
        <f t="shared" si="54"/>
        <v>400</v>
      </c>
      <c r="V25" s="18">
        <f t="shared" si="54"/>
        <v>400</v>
      </c>
      <c r="W25" s="18">
        <f t="shared" si="54"/>
        <v>400</v>
      </c>
      <c r="X25" s="18">
        <f t="shared" si="54"/>
        <v>400</v>
      </c>
      <c r="Y25" s="18">
        <f t="shared" si="54"/>
        <v>400</v>
      </c>
      <c r="Z25" s="18">
        <f t="shared" ref="Z25" si="55">SUM(Z23:Z24)</f>
        <v>400</v>
      </c>
      <c r="AA25" s="18">
        <f t="shared" ref="AA25" si="56">SUM(AA23:AA24)</f>
        <v>400</v>
      </c>
      <c r="AB25" s="18">
        <f t="shared" ref="AB25" si="57">SUM(AB23:AB24)</f>
        <v>400</v>
      </c>
      <c r="AC25" s="18">
        <f t="shared" ref="AC25" si="58">SUM(AC23:AC24)</f>
        <v>400</v>
      </c>
      <c r="AD25" s="18">
        <f t="shared" ref="AD25" si="59">SUM(AD23:AD24)</f>
        <v>400</v>
      </c>
      <c r="AE25" s="18">
        <f t="shared" ref="AE25" si="60">SUM(AE23:AE24)</f>
        <v>400</v>
      </c>
      <c r="AF25" s="18">
        <f t="shared" ref="AF25" si="61">SUM(AF23:AF24)</f>
        <v>400</v>
      </c>
      <c r="AG25" s="18">
        <f t="shared" ref="AG25" si="62">SUM(AG23:AG24)</f>
        <v>400</v>
      </c>
      <c r="AH25" s="18">
        <f t="shared" ref="AH25" si="63">SUM(AH23:AH24)</f>
        <v>400</v>
      </c>
      <c r="AI25" s="18">
        <f t="shared" ref="AI25" si="64">SUM(AI23:AI24)</f>
        <v>400</v>
      </c>
      <c r="AJ25" s="18">
        <f t="shared" ref="AJ25" si="65">SUM(AJ23:AJ24)</f>
        <v>400</v>
      </c>
      <c r="AK25" s="18">
        <f t="shared" ref="AK25" si="66">SUM(AK23:AK24)</f>
        <v>400</v>
      </c>
    </row>
    <row r="26" spans="1:37">
      <c r="A26" s="11" t="s">
        <v>25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spans="1:37">
      <c r="A27" s="4" t="s">
        <v>24</v>
      </c>
      <c r="B27" s="10">
        <v>2000</v>
      </c>
      <c r="C27" s="10">
        <v>3000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</row>
    <row r="28" spans="1:37">
      <c r="A28" s="34" t="s">
        <v>27</v>
      </c>
      <c r="B28" s="10"/>
      <c r="C28" s="10"/>
      <c r="D28" s="10"/>
      <c r="E28" s="10">
        <v>5000</v>
      </c>
      <c r="F28" s="10">
        <v>5000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1:37" s="7" customFormat="1">
      <c r="A29" s="5" t="s">
        <v>20</v>
      </c>
      <c r="B29" s="18">
        <f>SUM(B27:B28)</f>
        <v>2000</v>
      </c>
      <c r="C29" s="18">
        <f t="shared" ref="C29:Y29" si="67">SUM(C27:C28)</f>
        <v>3000</v>
      </c>
      <c r="D29" s="18">
        <f t="shared" si="67"/>
        <v>0</v>
      </c>
      <c r="E29" s="18">
        <f t="shared" si="67"/>
        <v>5000</v>
      </c>
      <c r="F29" s="18">
        <f t="shared" si="67"/>
        <v>5000</v>
      </c>
      <c r="G29" s="18">
        <f t="shared" si="67"/>
        <v>0</v>
      </c>
      <c r="H29" s="18">
        <f t="shared" si="67"/>
        <v>0</v>
      </c>
      <c r="I29" s="18">
        <f t="shared" si="67"/>
        <v>0</v>
      </c>
      <c r="J29" s="18">
        <f t="shared" si="67"/>
        <v>0</v>
      </c>
      <c r="K29" s="18">
        <f t="shared" si="67"/>
        <v>0</v>
      </c>
      <c r="L29" s="18">
        <f t="shared" si="67"/>
        <v>0</v>
      </c>
      <c r="M29" s="18">
        <f t="shared" si="67"/>
        <v>0</v>
      </c>
      <c r="N29" s="18">
        <f t="shared" si="67"/>
        <v>0</v>
      </c>
      <c r="O29" s="18">
        <f t="shared" si="67"/>
        <v>0</v>
      </c>
      <c r="P29" s="18">
        <f t="shared" si="67"/>
        <v>0</v>
      </c>
      <c r="Q29" s="18">
        <f t="shared" si="67"/>
        <v>0</v>
      </c>
      <c r="R29" s="18">
        <f t="shared" si="67"/>
        <v>0</v>
      </c>
      <c r="S29" s="18">
        <f t="shared" si="67"/>
        <v>0</v>
      </c>
      <c r="T29" s="18">
        <f t="shared" si="67"/>
        <v>0</v>
      </c>
      <c r="U29" s="18">
        <f t="shared" si="67"/>
        <v>0</v>
      </c>
      <c r="V29" s="18">
        <f t="shared" si="67"/>
        <v>0</v>
      </c>
      <c r="W29" s="18">
        <f t="shared" si="67"/>
        <v>0</v>
      </c>
      <c r="X29" s="18">
        <f t="shared" si="67"/>
        <v>0</v>
      </c>
      <c r="Y29" s="18">
        <f t="shared" si="67"/>
        <v>0</v>
      </c>
      <c r="Z29" s="18">
        <f t="shared" ref="Z29" si="68">SUM(Z27:Z28)</f>
        <v>0</v>
      </c>
      <c r="AA29" s="18">
        <f t="shared" ref="AA29" si="69">SUM(AA27:AA28)</f>
        <v>0</v>
      </c>
      <c r="AB29" s="18">
        <f t="shared" ref="AB29" si="70">SUM(AB27:AB28)</f>
        <v>0</v>
      </c>
      <c r="AC29" s="18">
        <f t="shared" ref="AC29" si="71">SUM(AC27:AC28)</f>
        <v>0</v>
      </c>
      <c r="AD29" s="18">
        <f t="shared" ref="AD29" si="72">SUM(AD27:AD28)</f>
        <v>0</v>
      </c>
      <c r="AE29" s="18">
        <f t="shared" ref="AE29" si="73">SUM(AE27:AE28)</f>
        <v>0</v>
      </c>
      <c r="AF29" s="18">
        <f t="shared" ref="AF29" si="74">SUM(AF27:AF28)</f>
        <v>0</v>
      </c>
      <c r="AG29" s="18">
        <f t="shared" ref="AG29" si="75">SUM(AG27:AG28)</f>
        <v>0</v>
      </c>
      <c r="AH29" s="18">
        <f t="shared" ref="AH29" si="76">SUM(AH27:AH28)</f>
        <v>0</v>
      </c>
      <c r="AI29" s="18">
        <f t="shared" ref="AI29" si="77">SUM(AI27:AI28)</f>
        <v>0</v>
      </c>
      <c r="AJ29" s="18">
        <f t="shared" ref="AJ29" si="78">SUM(AJ27:AJ28)</f>
        <v>0</v>
      </c>
      <c r="AK29" s="18">
        <f t="shared" ref="AK29" si="79">SUM(AK27:AK28)</f>
        <v>0</v>
      </c>
    </row>
    <row r="30" spans="1:37">
      <c r="A30" s="11" t="s">
        <v>10</v>
      </c>
      <c r="B30" s="10">
        <v>100</v>
      </c>
      <c r="C30" s="10">
        <v>100</v>
      </c>
      <c r="D30" s="10">
        <v>100</v>
      </c>
      <c r="E30" s="10">
        <v>100</v>
      </c>
      <c r="F30" s="10">
        <v>100</v>
      </c>
      <c r="G30" s="10">
        <v>100</v>
      </c>
      <c r="H30" s="10">
        <v>100</v>
      </c>
      <c r="I30" s="10">
        <v>100</v>
      </c>
      <c r="J30" s="10">
        <v>100</v>
      </c>
      <c r="K30" s="10">
        <v>100</v>
      </c>
      <c r="L30" s="10">
        <v>100</v>
      </c>
      <c r="M30" s="10">
        <v>100</v>
      </c>
      <c r="N30" s="10">
        <v>100</v>
      </c>
      <c r="O30" s="10">
        <v>100</v>
      </c>
      <c r="P30" s="10">
        <v>100</v>
      </c>
      <c r="Q30" s="10">
        <v>100</v>
      </c>
      <c r="R30" s="10">
        <v>100</v>
      </c>
      <c r="S30" s="10">
        <v>100</v>
      </c>
      <c r="T30" s="10">
        <v>100</v>
      </c>
      <c r="U30" s="10">
        <v>100</v>
      </c>
      <c r="V30" s="10">
        <v>100</v>
      </c>
      <c r="W30" s="10">
        <v>100</v>
      </c>
      <c r="X30" s="10">
        <v>100</v>
      </c>
      <c r="Y30" s="10">
        <v>100</v>
      </c>
      <c r="Z30" s="10">
        <v>100</v>
      </c>
      <c r="AA30" s="10">
        <v>100</v>
      </c>
      <c r="AB30" s="10">
        <v>100</v>
      </c>
      <c r="AC30" s="10">
        <v>100</v>
      </c>
      <c r="AD30" s="10">
        <v>100</v>
      </c>
      <c r="AE30" s="10">
        <v>100</v>
      </c>
      <c r="AF30" s="10">
        <v>100</v>
      </c>
      <c r="AG30" s="10">
        <v>100</v>
      </c>
      <c r="AH30" s="10">
        <v>100</v>
      </c>
      <c r="AI30" s="10">
        <v>100</v>
      </c>
      <c r="AJ30" s="10">
        <v>100</v>
      </c>
      <c r="AK30" s="10">
        <v>100</v>
      </c>
    </row>
    <row r="31" spans="1:37" s="7" customFormat="1">
      <c r="A31" s="5" t="s">
        <v>20</v>
      </c>
      <c r="B31" s="18">
        <f>B30</f>
        <v>100</v>
      </c>
      <c r="C31" s="18">
        <f t="shared" ref="C31:Y31" si="80">C30</f>
        <v>100</v>
      </c>
      <c r="D31" s="18">
        <f t="shared" si="80"/>
        <v>100</v>
      </c>
      <c r="E31" s="18">
        <f t="shared" si="80"/>
        <v>100</v>
      </c>
      <c r="F31" s="18">
        <f t="shared" si="80"/>
        <v>100</v>
      </c>
      <c r="G31" s="18">
        <f t="shared" si="80"/>
        <v>100</v>
      </c>
      <c r="H31" s="18">
        <f t="shared" si="80"/>
        <v>100</v>
      </c>
      <c r="I31" s="18">
        <f t="shared" si="80"/>
        <v>100</v>
      </c>
      <c r="J31" s="18">
        <f t="shared" si="80"/>
        <v>100</v>
      </c>
      <c r="K31" s="18">
        <f t="shared" si="80"/>
        <v>100</v>
      </c>
      <c r="L31" s="18">
        <f t="shared" si="80"/>
        <v>100</v>
      </c>
      <c r="M31" s="18">
        <f t="shared" si="80"/>
        <v>100</v>
      </c>
      <c r="N31" s="18">
        <f t="shared" si="80"/>
        <v>100</v>
      </c>
      <c r="O31" s="18">
        <f t="shared" si="80"/>
        <v>100</v>
      </c>
      <c r="P31" s="18">
        <f t="shared" si="80"/>
        <v>100</v>
      </c>
      <c r="Q31" s="18">
        <f t="shared" si="80"/>
        <v>100</v>
      </c>
      <c r="R31" s="18">
        <f t="shared" si="80"/>
        <v>100</v>
      </c>
      <c r="S31" s="18">
        <f t="shared" si="80"/>
        <v>100</v>
      </c>
      <c r="T31" s="18">
        <f t="shared" si="80"/>
        <v>100</v>
      </c>
      <c r="U31" s="18">
        <f t="shared" si="80"/>
        <v>100</v>
      </c>
      <c r="V31" s="18">
        <f t="shared" si="80"/>
        <v>100</v>
      </c>
      <c r="W31" s="18">
        <f t="shared" si="80"/>
        <v>100</v>
      </c>
      <c r="X31" s="18">
        <f t="shared" si="80"/>
        <v>100</v>
      </c>
      <c r="Y31" s="18">
        <f t="shared" si="80"/>
        <v>100</v>
      </c>
      <c r="Z31" s="18">
        <f t="shared" ref="Z31" si="81">Z30</f>
        <v>100</v>
      </c>
      <c r="AA31" s="18">
        <f t="shared" ref="AA31" si="82">AA30</f>
        <v>100</v>
      </c>
      <c r="AB31" s="18">
        <f t="shared" ref="AB31" si="83">AB30</f>
        <v>100</v>
      </c>
      <c r="AC31" s="18">
        <f t="shared" ref="AC31" si="84">AC30</f>
        <v>100</v>
      </c>
      <c r="AD31" s="18">
        <f t="shared" ref="AD31" si="85">AD30</f>
        <v>100</v>
      </c>
      <c r="AE31" s="18">
        <f t="shared" ref="AE31" si="86">AE30</f>
        <v>100</v>
      </c>
      <c r="AF31" s="18">
        <f t="shared" ref="AF31" si="87">AF30</f>
        <v>100</v>
      </c>
      <c r="AG31" s="18">
        <f t="shared" ref="AG31" si="88">AG30</f>
        <v>100</v>
      </c>
      <c r="AH31" s="18">
        <f t="shared" ref="AH31" si="89">AH30</f>
        <v>100</v>
      </c>
      <c r="AI31" s="18">
        <f t="shared" ref="AI31" si="90">AI30</f>
        <v>100</v>
      </c>
      <c r="AJ31" s="18">
        <f t="shared" ref="AJ31" si="91">AJ30</f>
        <v>100</v>
      </c>
      <c r="AK31" s="18">
        <f t="shared" ref="AK31" si="92">AK30</f>
        <v>100</v>
      </c>
    </row>
    <row r="32" spans="1:37">
      <c r="A32" s="11" t="s">
        <v>60</v>
      </c>
      <c r="B32" s="10">
        <v>200</v>
      </c>
      <c r="C32" s="10">
        <v>200</v>
      </c>
      <c r="D32" s="10">
        <v>200</v>
      </c>
      <c r="E32" s="10">
        <v>200</v>
      </c>
      <c r="F32" s="10">
        <v>200</v>
      </c>
      <c r="G32" s="10">
        <v>200</v>
      </c>
      <c r="H32" s="10">
        <v>300</v>
      </c>
      <c r="I32" s="10">
        <v>300</v>
      </c>
      <c r="J32" s="10">
        <v>300</v>
      </c>
      <c r="K32" s="10">
        <v>300</v>
      </c>
      <c r="L32" s="10">
        <v>300</v>
      </c>
      <c r="M32" s="10">
        <v>300</v>
      </c>
      <c r="N32" s="10">
        <v>400</v>
      </c>
      <c r="O32" s="10">
        <v>400</v>
      </c>
      <c r="P32" s="10">
        <v>400</v>
      </c>
      <c r="Q32" s="10">
        <v>400</v>
      </c>
      <c r="R32" s="10">
        <v>400</v>
      </c>
      <c r="S32" s="10">
        <v>400</v>
      </c>
      <c r="T32" s="10">
        <v>400</v>
      </c>
      <c r="U32" s="10">
        <v>400</v>
      </c>
      <c r="V32" s="10">
        <v>400</v>
      </c>
      <c r="W32" s="10">
        <v>400</v>
      </c>
      <c r="X32" s="10">
        <v>400</v>
      </c>
      <c r="Y32" s="10">
        <v>400</v>
      </c>
      <c r="Z32" s="10">
        <v>500</v>
      </c>
      <c r="AA32" s="10">
        <v>500</v>
      </c>
      <c r="AB32" s="10">
        <v>500</v>
      </c>
      <c r="AC32" s="10">
        <v>500</v>
      </c>
      <c r="AD32" s="10">
        <v>500</v>
      </c>
      <c r="AE32" s="10">
        <v>500</v>
      </c>
      <c r="AF32" s="10">
        <v>500</v>
      </c>
      <c r="AG32" s="10">
        <v>500</v>
      </c>
      <c r="AH32" s="10">
        <v>500</v>
      </c>
      <c r="AI32" s="10">
        <v>500</v>
      </c>
      <c r="AJ32" s="10">
        <v>500</v>
      </c>
      <c r="AK32" s="10">
        <v>500</v>
      </c>
    </row>
    <row r="33" spans="1:37" s="7" customFormat="1">
      <c r="A33" s="5" t="s">
        <v>20</v>
      </c>
      <c r="B33" s="18">
        <f>B32</f>
        <v>200</v>
      </c>
      <c r="C33" s="18">
        <f t="shared" ref="C33:Y33" si="93">C32</f>
        <v>200</v>
      </c>
      <c r="D33" s="18">
        <f t="shared" si="93"/>
        <v>200</v>
      </c>
      <c r="E33" s="18">
        <f t="shared" si="93"/>
        <v>200</v>
      </c>
      <c r="F33" s="18">
        <f t="shared" si="93"/>
        <v>200</v>
      </c>
      <c r="G33" s="18">
        <f t="shared" si="93"/>
        <v>200</v>
      </c>
      <c r="H33" s="18">
        <f t="shared" si="93"/>
        <v>300</v>
      </c>
      <c r="I33" s="18">
        <f t="shared" si="93"/>
        <v>300</v>
      </c>
      <c r="J33" s="18">
        <f t="shared" si="93"/>
        <v>300</v>
      </c>
      <c r="K33" s="18">
        <f t="shared" si="93"/>
        <v>300</v>
      </c>
      <c r="L33" s="18">
        <f t="shared" si="93"/>
        <v>300</v>
      </c>
      <c r="M33" s="18">
        <f t="shared" si="93"/>
        <v>300</v>
      </c>
      <c r="N33" s="18">
        <f t="shared" si="93"/>
        <v>400</v>
      </c>
      <c r="O33" s="18">
        <f t="shared" si="93"/>
        <v>400</v>
      </c>
      <c r="P33" s="18">
        <f t="shared" si="93"/>
        <v>400</v>
      </c>
      <c r="Q33" s="18">
        <f t="shared" si="93"/>
        <v>400</v>
      </c>
      <c r="R33" s="18">
        <f t="shared" si="93"/>
        <v>400</v>
      </c>
      <c r="S33" s="18">
        <f t="shared" si="93"/>
        <v>400</v>
      </c>
      <c r="T33" s="18">
        <f t="shared" si="93"/>
        <v>400</v>
      </c>
      <c r="U33" s="18">
        <f t="shared" si="93"/>
        <v>400</v>
      </c>
      <c r="V33" s="18">
        <f t="shared" si="93"/>
        <v>400</v>
      </c>
      <c r="W33" s="18">
        <f t="shared" si="93"/>
        <v>400</v>
      </c>
      <c r="X33" s="18">
        <f t="shared" si="93"/>
        <v>400</v>
      </c>
      <c r="Y33" s="18">
        <f t="shared" si="93"/>
        <v>400</v>
      </c>
      <c r="Z33" s="18">
        <f t="shared" ref="Z33" si="94">Z32</f>
        <v>500</v>
      </c>
      <c r="AA33" s="18">
        <f t="shared" ref="AA33" si="95">AA32</f>
        <v>500</v>
      </c>
      <c r="AB33" s="18">
        <f t="shared" ref="AB33" si="96">AB32</f>
        <v>500</v>
      </c>
      <c r="AC33" s="18">
        <f t="shared" ref="AC33" si="97">AC32</f>
        <v>500</v>
      </c>
      <c r="AD33" s="18">
        <f t="shared" ref="AD33" si="98">AD32</f>
        <v>500</v>
      </c>
      <c r="AE33" s="18">
        <f t="shared" ref="AE33" si="99">AE32</f>
        <v>500</v>
      </c>
      <c r="AF33" s="18">
        <f t="shared" ref="AF33" si="100">AF32</f>
        <v>500</v>
      </c>
      <c r="AG33" s="18">
        <f t="shared" ref="AG33" si="101">AG32</f>
        <v>500</v>
      </c>
      <c r="AH33" s="18">
        <f t="shared" ref="AH33" si="102">AH32</f>
        <v>500</v>
      </c>
      <c r="AI33" s="18">
        <f t="shared" ref="AI33" si="103">AI32</f>
        <v>500</v>
      </c>
      <c r="AJ33" s="18">
        <f t="shared" ref="AJ33" si="104">AJ32</f>
        <v>500</v>
      </c>
      <c r="AK33" s="18">
        <f t="shared" ref="AK33" si="105">AK32</f>
        <v>500</v>
      </c>
    </row>
    <row r="34" spans="1:37">
      <c r="A34" s="11" t="s">
        <v>12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23"/>
      <c r="O34" s="23"/>
      <c r="P34" s="23"/>
      <c r="Q34" s="10"/>
      <c r="R34" s="10"/>
      <c r="S34" s="10"/>
      <c r="T34" s="10"/>
      <c r="U34" s="10"/>
      <c r="V34" s="10"/>
      <c r="W34" s="10"/>
      <c r="X34" s="10"/>
      <c r="Y34" s="10"/>
      <c r="Z34" s="23"/>
      <c r="AA34" s="23"/>
      <c r="AB34" s="23"/>
      <c r="AC34" s="10"/>
      <c r="AD34" s="10"/>
      <c r="AE34" s="10"/>
      <c r="AF34" s="10"/>
      <c r="AG34" s="10"/>
      <c r="AH34" s="10"/>
      <c r="AI34" s="10"/>
      <c r="AJ34" s="10"/>
      <c r="AK34" s="10"/>
    </row>
    <row r="35" spans="1:37" s="9" customFormat="1">
      <c r="A35" s="8" t="s">
        <v>24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>
        <v>2000</v>
      </c>
      <c r="O35" s="23">
        <v>3000</v>
      </c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</row>
    <row r="36" spans="1:37" s="9" customFormat="1">
      <c r="A36" s="49" t="s">
        <v>28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>
        <v>5000</v>
      </c>
      <c r="O36" s="23">
        <v>5000</v>
      </c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>
        <v>5000</v>
      </c>
      <c r="AA36" s="23">
        <v>5000</v>
      </c>
      <c r="AB36" s="23"/>
      <c r="AC36" s="23"/>
      <c r="AD36" s="23"/>
      <c r="AE36" s="23"/>
      <c r="AF36" s="23"/>
      <c r="AG36" s="23"/>
      <c r="AH36" s="23"/>
      <c r="AI36" s="23"/>
      <c r="AJ36" s="23"/>
      <c r="AK36" s="23"/>
    </row>
    <row r="37" spans="1:37" s="7" customFormat="1">
      <c r="A37" s="5" t="s">
        <v>20</v>
      </c>
      <c r="B37" s="18">
        <f>SUM(B35:B36)</f>
        <v>0</v>
      </c>
      <c r="C37" s="18">
        <f t="shared" ref="C37:Y37" si="106">SUM(C35:C36)</f>
        <v>0</v>
      </c>
      <c r="D37" s="18">
        <f t="shared" si="106"/>
        <v>0</v>
      </c>
      <c r="E37" s="18">
        <f t="shared" si="106"/>
        <v>0</v>
      </c>
      <c r="F37" s="18">
        <f t="shared" si="106"/>
        <v>0</v>
      </c>
      <c r="G37" s="18">
        <f t="shared" si="106"/>
        <v>0</v>
      </c>
      <c r="H37" s="18">
        <f t="shared" si="106"/>
        <v>0</v>
      </c>
      <c r="I37" s="18">
        <f t="shared" si="106"/>
        <v>0</v>
      </c>
      <c r="J37" s="18">
        <f t="shared" si="106"/>
        <v>0</v>
      </c>
      <c r="K37" s="18">
        <f t="shared" si="106"/>
        <v>0</v>
      </c>
      <c r="L37" s="18">
        <f t="shared" si="106"/>
        <v>0</v>
      </c>
      <c r="M37" s="18">
        <f t="shared" si="106"/>
        <v>0</v>
      </c>
      <c r="N37" s="18">
        <f t="shared" si="106"/>
        <v>7000</v>
      </c>
      <c r="O37" s="18">
        <f t="shared" si="106"/>
        <v>8000</v>
      </c>
      <c r="P37" s="18">
        <f t="shared" si="106"/>
        <v>0</v>
      </c>
      <c r="Q37" s="18">
        <f t="shared" si="106"/>
        <v>0</v>
      </c>
      <c r="R37" s="18">
        <f t="shared" si="106"/>
        <v>0</v>
      </c>
      <c r="S37" s="18">
        <f t="shared" si="106"/>
        <v>0</v>
      </c>
      <c r="T37" s="18">
        <f t="shared" si="106"/>
        <v>0</v>
      </c>
      <c r="U37" s="18">
        <f t="shared" si="106"/>
        <v>0</v>
      </c>
      <c r="V37" s="18">
        <f t="shared" si="106"/>
        <v>0</v>
      </c>
      <c r="W37" s="18">
        <f t="shared" si="106"/>
        <v>0</v>
      </c>
      <c r="X37" s="18">
        <f t="shared" si="106"/>
        <v>0</v>
      </c>
      <c r="Y37" s="18">
        <f t="shared" si="106"/>
        <v>0</v>
      </c>
      <c r="Z37" s="18">
        <f t="shared" ref="Z37" si="107">SUM(Z35:Z36)</f>
        <v>5000</v>
      </c>
      <c r="AA37" s="18">
        <f t="shared" ref="AA37" si="108">SUM(AA35:AA36)</f>
        <v>5000</v>
      </c>
      <c r="AB37" s="18">
        <f t="shared" ref="AB37" si="109">SUM(AB35:AB36)</f>
        <v>0</v>
      </c>
      <c r="AC37" s="18">
        <f t="shared" ref="AC37" si="110">SUM(AC35:AC36)</f>
        <v>0</v>
      </c>
      <c r="AD37" s="18">
        <f t="shared" ref="AD37" si="111">SUM(AD35:AD36)</f>
        <v>0</v>
      </c>
      <c r="AE37" s="18">
        <f t="shared" ref="AE37" si="112">SUM(AE35:AE36)</f>
        <v>0</v>
      </c>
      <c r="AF37" s="18">
        <f t="shared" ref="AF37" si="113">SUM(AF35:AF36)</f>
        <v>0</v>
      </c>
      <c r="AG37" s="18">
        <f t="shared" ref="AG37" si="114">SUM(AG35:AG36)</f>
        <v>0</v>
      </c>
      <c r="AH37" s="18">
        <f t="shared" ref="AH37" si="115">SUM(AH35:AH36)</f>
        <v>0</v>
      </c>
      <c r="AI37" s="18">
        <f t="shared" ref="AI37" si="116">SUM(AI35:AI36)</f>
        <v>0</v>
      </c>
      <c r="AJ37" s="18">
        <f t="shared" ref="AJ37" si="117">SUM(AJ35:AJ36)</f>
        <v>0</v>
      </c>
      <c r="AK37" s="18">
        <f t="shared" ref="AK37" si="118">SUM(AK35:AK36)</f>
        <v>0</v>
      </c>
    </row>
    <row r="38" spans="1:37">
      <c r="A38" s="11" t="s">
        <v>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>
      <c r="A39" s="4" t="s">
        <v>17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>
        <v>3000</v>
      </c>
      <c r="O39" s="10">
        <v>3000</v>
      </c>
      <c r="P39" s="10">
        <v>3000</v>
      </c>
      <c r="Q39" s="10">
        <v>3000</v>
      </c>
      <c r="R39" s="10">
        <v>3000</v>
      </c>
      <c r="S39" s="10">
        <v>3000</v>
      </c>
      <c r="T39" s="10">
        <v>3000</v>
      </c>
      <c r="U39" s="10">
        <v>3000</v>
      </c>
      <c r="V39" s="10">
        <v>3000</v>
      </c>
      <c r="W39" s="10">
        <v>3000</v>
      </c>
      <c r="X39" s="10">
        <v>3000</v>
      </c>
      <c r="Y39" s="10">
        <v>3000</v>
      </c>
      <c r="Z39" s="10">
        <v>6000</v>
      </c>
      <c r="AA39" s="10">
        <v>6000</v>
      </c>
      <c r="AB39" s="10">
        <v>6000</v>
      </c>
      <c r="AC39" s="10">
        <v>6000</v>
      </c>
      <c r="AD39" s="10">
        <v>6000</v>
      </c>
      <c r="AE39" s="10">
        <v>6000</v>
      </c>
      <c r="AF39" s="10">
        <v>6000</v>
      </c>
      <c r="AG39" s="10">
        <v>6000</v>
      </c>
      <c r="AH39" s="10">
        <v>6000</v>
      </c>
      <c r="AI39" s="10">
        <v>6000</v>
      </c>
      <c r="AJ39" s="10">
        <v>6000</v>
      </c>
      <c r="AK39" s="10">
        <v>6000</v>
      </c>
    </row>
    <row r="40" spans="1:37" s="7" customFormat="1">
      <c r="A40" s="5" t="s">
        <v>20</v>
      </c>
      <c r="B40" s="18">
        <f>B39</f>
        <v>0</v>
      </c>
      <c r="C40" s="18">
        <f t="shared" ref="C40:Y40" si="119">C39</f>
        <v>0</v>
      </c>
      <c r="D40" s="18">
        <f t="shared" si="119"/>
        <v>0</v>
      </c>
      <c r="E40" s="18">
        <f t="shared" si="119"/>
        <v>0</v>
      </c>
      <c r="F40" s="18">
        <f t="shared" si="119"/>
        <v>0</v>
      </c>
      <c r="G40" s="18">
        <f t="shared" si="119"/>
        <v>0</v>
      </c>
      <c r="H40" s="18">
        <f t="shared" si="119"/>
        <v>0</v>
      </c>
      <c r="I40" s="18">
        <f t="shared" si="119"/>
        <v>0</v>
      </c>
      <c r="J40" s="18">
        <f t="shared" si="119"/>
        <v>0</v>
      </c>
      <c r="K40" s="18">
        <f t="shared" si="119"/>
        <v>0</v>
      </c>
      <c r="L40" s="18">
        <f t="shared" si="119"/>
        <v>0</v>
      </c>
      <c r="M40" s="18">
        <f t="shared" si="119"/>
        <v>0</v>
      </c>
      <c r="N40" s="18">
        <f t="shared" si="119"/>
        <v>3000</v>
      </c>
      <c r="O40" s="18">
        <f t="shared" si="119"/>
        <v>3000</v>
      </c>
      <c r="P40" s="18">
        <f t="shared" si="119"/>
        <v>3000</v>
      </c>
      <c r="Q40" s="18">
        <f t="shared" si="119"/>
        <v>3000</v>
      </c>
      <c r="R40" s="18">
        <f t="shared" si="119"/>
        <v>3000</v>
      </c>
      <c r="S40" s="18">
        <f t="shared" si="119"/>
        <v>3000</v>
      </c>
      <c r="T40" s="18">
        <f t="shared" si="119"/>
        <v>3000</v>
      </c>
      <c r="U40" s="18">
        <f t="shared" si="119"/>
        <v>3000</v>
      </c>
      <c r="V40" s="18">
        <f t="shared" si="119"/>
        <v>3000</v>
      </c>
      <c r="W40" s="18">
        <f t="shared" si="119"/>
        <v>3000</v>
      </c>
      <c r="X40" s="18">
        <f t="shared" si="119"/>
        <v>3000</v>
      </c>
      <c r="Y40" s="18">
        <f t="shared" si="119"/>
        <v>3000</v>
      </c>
      <c r="Z40" s="18">
        <f t="shared" ref="Z40" si="120">Z39</f>
        <v>6000</v>
      </c>
      <c r="AA40" s="18">
        <f t="shared" ref="AA40" si="121">AA39</f>
        <v>6000</v>
      </c>
      <c r="AB40" s="18">
        <f t="shared" ref="AB40" si="122">AB39</f>
        <v>6000</v>
      </c>
      <c r="AC40" s="18">
        <f t="shared" ref="AC40" si="123">AC39</f>
        <v>6000</v>
      </c>
      <c r="AD40" s="18">
        <f t="shared" ref="AD40" si="124">AD39</f>
        <v>6000</v>
      </c>
      <c r="AE40" s="18">
        <f t="shared" ref="AE40" si="125">AE39</f>
        <v>6000</v>
      </c>
      <c r="AF40" s="18">
        <f t="shared" ref="AF40" si="126">AF39</f>
        <v>6000</v>
      </c>
      <c r="AG40" s="18">
        <f t="shared" ref="AG40" si="127">AG39</f>
        <v>6000</v>
      </c>
      <c r="AH40" s="18">
        <f t="shared" ref="AH40" si="128">AH39</f>
        <v>6000</v>
      </c>
      <c r="AI40" s="18">
        <f t="shared" ref="AI40" si="129">AI39</f>
        <v>6000</v>
      </c>
      <c r="AJ40" s="18">
        <f t="shared" ref="AJ40" si="130">AJ39</f>
        <v>6000</v>
      </c>
      <c r="AK40" s="18">
        <f t="shared" ref="AK40" si="131">AK39</f>
        <v>6000</v>
      </c>
    </row>
    <row r="41" spans="1:37">
      <c r="A41" s="11" t="s">
        <v>1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1:37">
      <c r="A42" s="4" t="s">
        <v>29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>
        <v>1000</v>
      </c>
      <c r="O42" s="10">
        <v>1000</v>
      </c>
      <c r="P42" s="10">
        <v>1000</v>
      </c>
      <c r="Q42" s="10">
        <v>1000</v>
      </c>
      <c r="R42" s="10">
        <v>1000</v>
      </c>
      <c r="S42" s="10">
        <v>1000</v>
      </c>
      <c r="T42" s="10">
        <v>1000</v>
      </c>
      <c r="U42" s="10">
        <v>1000</v>
      </c>
      <c r="V42" s="10">
        <v>1000</v>
      </c>
      <c r="W42" s="10">
        <v>1000</v>
      </c>
      <c r="X42" s="10">
        <v>1000</v>
      </c>
      <c r="Y42" s="10">
        <v>1000</v>
      </c>
      <c r="Z42" s="10">
        <v>2000</v>
      </c>
      <c r="AA42" s="10">
        <v>2000</v>
      </c>
      <c r="AB42" s="10">
        <v>2000</v>
      </c>
      <c r="AC42" s="10">
        <v>2000</v>
      </c>
      <c r="AD42" s="10">
        <v>2000</v>
      </c>
      <c r="AE42" s="10">
        <v>2000</v>
      </c>
      <c r="AF42" s="10">
        <v>2000</v>
      </c>
      <c r="AG42" s="10">
        <v>2000</v>
      </c>
      <c r="AH42" s="10">
        <v>2000</v>
      </c>
      <c r="AI42" s="10">
        <v>2000</v>
      </c>
      <c r="AJ42" s="10">
        <v>2000</v>
      </c>
      <c r="AK42" s="10">
        <v>2000</v>
      </c>
    </row>
    <row r="43" spans="1:37" s="7" customFormat="1">
      <c r="A43" s="5" t="s">
        <v>20</v>
      </c>
      <c r="B43" s="18">
        <f>B42</f>
        <v>0</v>
      </c>
      <c r="C43" s="18">
        <f t="shared" ref="C43:Y43" si="132">C42</f>
        <v>0</v>
      </c>
      <c r="D43" s="18">
        <f t="shared" si="132"/>
        <v>0</v>
      </c>
      <c r="E43" s="18">
        <f t="shared" si="132"/>
        <v>0</v>
      </c>
      <c r="F43" s="18">
        <f t="shared" si="132"/>
        <v>0</v>
      </c>
      <c r="G43" s="18">
        <f t="shared" si="132"/>
        <v>0</v>
      </c>
      <c r="H43" s="18">
        <f t="shared" si="132"/>
        <v>0</v>
      </c>
      <c r="I43" s="18">
        <f t="shared" si="132"/>
        <v>0</v>
      </c>
      <c r="J43" s="18">
        <f t="shared" si="132"/>
        <v>0</v>
      </c>
      <c r="K43" s="18">
        <f t="shared" si="132"/>
        <v>0</v>
      </c>
      <c r="L43" s="18">
        <f t="shared" si="132"/>
        <v>0</v>
      </c>
      <c r="M43" s="18">
        <f t="shared" si="132"/>
        <v>0</v>
      </c>
      <c r="N43" s="18">
        <f t="shared" si="132"/>
        <v>1000</v>
      </c>
      <c r="O43" s="18">
        <f t="shared" si="132"/>
        <v>1000</v>
      </c>
      <c r="P43" s="18">
        <f t="shared" si="132"/>
        <v>1000</v>
      </c>
      <c r="Q43" s="18">
        <f t="shared" si="132"/>
        <v>1000</v>
      </c>
      <c r="R43" s="18">
        <f t="shared" si="132"/>
        <v>1000</v>
      </c>
      <c r="S43" s="18">
        <f t="shared" si="132"/>
        <v>1000</v>
      </c>
      <c r="T43" s="18">
        <f t="shared" si="132"/>
        <v>1000</v>
      </c>
      <c r="U43" s="18">
        <f t="shared" si="132"/>
        <v>1000</v>
      </c>
      <c r="V43" s="18">
        <f t="shared" si="132"/>
        <v>1000</v>
      </c>
      <c r="W43" s="18">
        <f t="shared" si="132"/>
        <v>1000</v>
      </c>
      <c r="X43" s="18">
        <f t="shared" si="132"/>
        <v>1000</v>
      </c>
      <c r="Y43" s="18">
        <f t="shared" si="132"/>
        <v>1000</v>
      </c>
      <c r="Z43" s="18">
        <f t="shared" ref="Z43" si="133">Z42</f>
        <v>2000</v>
      </c>
      <c r="AA43" s="18">
        <f t="shared" ref="AA43" si="134">AA42</f>
        <v>2000</v>
      </c>
      <c r="AB43" s="18">
        <f t="shared" ref="AB43" si="135">AB42</f>
        <v>2000</v>
      </c>
      <c r="AC43" s="18">
        <f t="shared" ref="AC43" si="136">AC42</f>
        <v>2000</v>
      </c>
      <c r="AD43" s="18">
        <f t="shared" ref="AD43" si="137">AD42</f>
        <v>2000</v>
      </c>
      <c r="AE43" s="18">
        <f t="shared" ref="AE43" si="138">AE42</f>
        <v>2000</v>
      </c>
      <c r="AF43" s="18">
        <f t="shared" ref="AF43" si="139">AF42</f>
        <v>2000</v>
      </c>
      <c r="AG43" s="18">
        <f t="shared" ref="AG43" si="140">AG42</f>
        <v>2000</v>
      </c>
      <c r="AH43" s="18">
        <f t="shared" ref="AH43" si="141">AH42</f>
        <v>2000</v>
      </c>
      <c r="AI43" s="18">
        <f t="shared" ref="AI43" si="142">AI42</f>
        <v>2000</v>
      </c>
      <c r="AJ43" s="18">
        <f t="shared" ref="AJ43" si="143">AJ42</f>
        <v>2000</v>
      </c>
      <c r="AK43" s="18">
        <f t="shared" ref="AK43" si="144">AK42</f>
        <v>2000</v>
      </c>
    </row>
    <row r="44" spans="1:37">
      <c r="A44" s="11" t="s">
        <v>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</row>
    <row r="45" spans="1:37">
      <c r="A45" s="4" t="s">
        <v>30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>
        <v>600</v>
      </c>
      <c r="O45" s="10">
        <v>600</v>
      </c>
      <c r="P45" s="10">
        <v>600</v>
      </c>
      <c r="Q45" s="10">
        <v>600</v>
      </c>
      <c r="R45" s="10">
        <v>600</v>
      </c>
      <c r="S45" s="10">
        <v>600</v>
      </c>
      <c r="T45" s="10">
        <v>600</v>
      </c>
      <c r="U45" s="10">
        <v>600</v>
      </c>
      <c r="V45" s="10">
        <v>600</v>
      </c>
      <c r="W45" s="10">
        <v>600</v>
      </c>
      <c r="X45" s="10">
        <v>600</v>
      </c>
      <c r="Y45" s="10">
        <v>600</v>
      </c>
      <c r="Z45" s="10">
        <v>900</v>
      </c>
      <c r="AA45" s="10">
        <v>900</v>
      </c>
      <c r="AB45" s="10">
        <v>900</v>
      </c>
      <c r="AC45" s="10">
        <v>900</v>
      </c>
      <c r="AD45" s="10">
        <v>900</v>
      </c>
      <c r="AE45" s="10">
        <v>900</v>
      </c>
      <c r="AF45" s="10">
        <v>900</v>
      </c>
      <c r="AG45" s="10">
        <v>900</v>
      </c>
      <c r="AH45" s="10">
        <v>900</v>
      </c>
      <c r="AI45" s="10">
        <v>900</v>
      </c>
      <c r="AJ45" s="10">
        <v>900</v>
      </c>
      <c r="AK45" s="10">
        <v>900</v>
      </c>
    </row>
    <row r="46" spans="1:37" s="7" customFormat="1">
      <c r="A46" s="5" t="s">
        <v>20</v>
      </c>
      <c r="B46" s="18">
        <f>B45</f>
        <v>0</v>
      </c>
      <c r="C46" s="18">
        <f t="shared" ref="C46:Y46" si="145">C45</f>
        <v>0</v>
      </c>
      <c r="D46" s="18">
        <f t="shared" si="145"/>
        <v>0</v>
      </c>
      <c r="E46" s="18">
        <f t="shared" si="145"/>
        <v>0</v>
      </c>
      <c r="F46" s="18">
        <f t="shared" si="145"/>
        <v>0</v>
      </c>
      <c r="G46" s="18">
        <f t="shared" si="145"/>
        <v>0</v>
      </c>
      <c r="H46" s="18">
        <f t="shared" si="145"/>
        <v>0</v>
      </c>
      <c r="I46" s="18">
        <f t="shared" si="145"/>
        <v>0</v>
      </c>
      <c r="J46" s="18">
        <f t="shared" si="145"/>
        <v>0</v>
      </c>
      <c r="K46" s="18">
        <f t="shared" si="145"/>
        <v>0</v>
      </c>
      <c r="L46" s="18">
        <f t="shared" si="145"/>
        <v>0</v>
      </c>
      <c r="M46" s="18">
        <f t="shared" si="145"/>
        <v>0</v>
      </c>
      <c r="N46" s="18">
        <f t="shared" si="145"/>
        <v>600</v>
      </c>
      <c r="O46" s="18">
        <f t="shared" si="145"/>
        <v>600</v>
      </c>
      <c r="P46" s="18">
        <f t="shared" si="145"/>
        <v>600</v>
      </c>
      <c r="Q46" s="18">
        <f t="shared" si="145"/>
        <v>600</v>
      </c>
      <c r="R46" s="18">
        <f t="shared" si="145"/>
        <v>600</v>
      </c>
      <c r="S46" s="18">
        <f t="shared" si="145"/>
        <v>600</v>
      </c>
      <c r="T46" s="18">
        <f t="shared" si="145"/>
        <v>600</v>
      </c>
      <c r="U46" s="18">
        <f t="shared" si="145"/>
        <v>600</v>
      </c>
      <c r="V46" s="18">
        <f t="shared" si="145"/>
        <v>600</v>
      </c>
      <c r="W46" s="18">
        <f t="shared" si="145"/>
        <v>600</v>
      </c>
      <c r="X46" s="18">
        <f t="shared" si="145"/>
        <v>600</v>
      </c>
      <c r="Y46" s="18">
        <f t="shared" si="145"/>
        <v>600</v>
      </c>
      <c r="Z46" s="18">
        <f t="shared" ref="Z46" si="146">Z45</f>
        <v>900</v>
      </c>
      <c r="AA46" s="18">
        <f t="shared" ref="AA46" si="147">AA45</f>
        <v>900</v>
      </c>
      <c r="AB46" s="18">
        <f t="shared" ref="AB46" si="148">AB45</f>
        <v>900</v>
      </c>
      <c r="AC46" s="18">
        <f t="shared" ref="AC46" si="149">AC45</f>
        <v>900</v>
      </c>
      <c r="AD46" s="18">
        <f t="shared" ref="AD46" si="150">AD45</f>
        <v>900</v>
      </c>
      <c r="AE46" s="18">
        <f t="shared" ref="AE46" si="151">AE45</f>
        <v>900</v>
      </c>
      <c r="AF46" s="18">
        <f t="shared" ref="AF46" si="152">AF45</f>
        <v>900</v>
      </c>
      <c r="AG46" s="18">
        <f t="shared" ref="AG46" si="153">AG45</f>
        <v>900</v>
      </c>
      <c r="AH46" s="18">
        <f t="shared" ref="AH46" si="154">AH45</f>
        <v>900</v>
      </c>
      <c r="AI46" s="18">
        <f t="shared" ref="AI46" si="155">AI45</f>
        <v>900</v>
      </c>
      <c r="AJ46" s="18">
        <f t="shared" ref="AJ46" si="156">AJ45</f>
        <v>900</v>
      </c>
      <c r="AK46" s="18">
        <f t="shared" ref="AK46" si="157">AK45</f>
        <v>900</v>
      </c>
    </row>
    <row r="47" spans="1:37">
      <c r="A47" s="11" t="s">
        <v>3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</row>
    <row r="48" spans="1:37">
      <c r="A48" s="4" t="s">
        <v>30</v>
      </c>
      <c r="B48" s="10"/>
      <c r="C48" s="10"/>
      <c r="D48" s="10"/>
      <c r="E48" s="10"/>
      <c r="F48" s="10"/>
      <c r="G48" s="10"/>
      <c r="H48" s="10"/>
      <c r="I48" s="10">
        <v>1000</v>
      </c>
      <c r="J48" s="10">
        <v>1000</v>
      </c>
      <c r="K48" s="10">
        <v>1000</v>
      </c>
      <c r="L48" s="10">
        <v>1000</v>
      </c>
      <c r="M48" s="10">
        <v>1000</v>
      </c>
      <c r="N48" s="10">
        <v>1000</v>
      </c>
      <c r="O48" s="10">
        <v>1000</v>
      </c>
      <c r="P48" s="10">
        <v>1000</v>
      </c>
      <c r="Q48" s="10">
        <v>1000</v>
      </c>
      <c r="R48" s="10">
        <v>1000</v>
      </c>
      <c r="S48" s="10">
        <v>1000</v>
      </c>
      <c r="T48" s="10">
        <v>1000</v>
      </c>
      <c r="U48" s="10">
        <v>1000</v>
      </c>
      <c r="V48" s="10">
        <v>1000</v>
      </c>
      <c r="W48" s="10">
        <v>1000</v>
      </c>
      <c r="X48" s="10">
        <v>1000</v>
      </c>
      <c r="Y48" s="10">
        <v>1000</v>
      </c>
      <c r="Z48" s="10">
        <v>1500</v>
      </c>
      <c r="AA48" s="10">
        <v>1500</v>
      </c>
      <c r="AB48" s="10">
        <v>1500</v>
      </c>
      <c r="AC48" s="10">
        <v>1500</v>
      </c>
      <c r="AD48" s="10">
        <v>1500</v>
      </c>
      <c r="AE48" s="10">
        <v>1500</v>
      </c>
      <c r="AF48" s="10">
        <v>1500</v>
      </c>
      <c r="AG48" s="10">
        <v>1500</v>
      </c>
      <c r="AH48" s="10">
        <v>1500</v>
      </c>
      <c r="AI48" s="10">
        <v>1500</v>
      </c>
      <c r="AJ48" s="10">
        <v>1500</v>
      </c>
      <c r="AK48" s="10">
        <v>1500</v>
      </c>
    </row>
    <row r="49" spans="1:37" s="7" customFormat="1">
      <c r="A49" s="5" t="s">
        <v>20</v>
      </c>
      <c r="B49" s="18">
        <f>B48</f>
        <v>0</v>
      </c>
      <c r="C49" s="18">
        <f t="shared" ref="C49:Y49" si="158">C48</f>
        <v>0</v>
      </c>
      <c r="D49" s="18">
        <f t="shared" si="158"/>
        <v>0</v>
      </c>
      <c r="E49" s="18">
        <f t="shared" si="158"/>
        <v>0</v>
      </c>
      <c r="F49" s="18">
        <f t="shared" si="158"/>
        <v>0</v>
      </c>
      <c r="G49" s="18">
        <f t="shared" si="158"/>
        <v>0</v>
      </c>
      <c r="H49" s="18">
        <f t="shared" si="158"/>
        <v>0</v>
      </c>
      <c r="I49" s="18">
        <f t="shared" si="158"/>
        <v>1000</v>
      </c>
      <c r="J49" s="18">
        <f t="shared" si="158"/>
        <v>1000</v>
      </c>
      <c r="K49" s="18">
        <f t="shared" si="158"/>
        <v>1000</v>
      </c>
      <c r="L49" s="18">
        <f t="shared" si="158"/>
        <v>1000</v>
      </c>
      <c r="M49" s="18">
        <f t="shared" si="158"/>
        <v>1000</v>
      </c>
      <c r="N49" s="18">
        <f t="shared" si="158"/>
        <v>1000</v>
      </c>
      <c r="O49" s="18">
        <f t="shared" si="158"/>
        <v>1000</v>
      </c>
      <c r="P49" s="18">
        <f t="shared" si="158"/>
        <v>1000</v>
      </c>
      <c r="Q49" s="18">
        <f t="shared" si="158"/>
        <v>1000</v>
      </c>
      <c r="R49" s="18">
        <f t="shared" si="158"/>
        <v>1000</v>
      </c>
      <c r="S49" s="18">
        <f t="shared" si="158"/>
        <v>1000</v>
      </c>
      <c r="T49" s="18">
        <f t="shared" si="158"/>
        <v>1000</v>
      </c>
      <c r="U49" s="18">
        <f t="shared" si="158"/>
        <v>1000</v>
      </c>
      <c r="V49" s="18">
        <f t="shared" si="158"/>
        <v>1000</v>
      </c>
      <c r="W49" s="18">
        <f t="shared" si="158"/>
        <v>1000</v>
      </c>
      <c r="X49" s="18">
        <f t="shared" si="158"/>
        <v>1000</v>
      </c>
      <c r="Y49" s="18">
        <f t="shared" si="158"/>
        <v>1000</v>
      </c>
      <c r="Z49" s="18">
        <f t="shared" ref="Z49" si="159">Z48</f>
        <v>1500</v>
      </c>
      <c r="AA49" s="18">
        <f t="shared" ref="AA49" si="160">AA48</f>
        <v>1500</v>
      </c>
      <c r="AB49" s="18">
        <f t="shared" ref="AB49" si="161">AB48</f>
        <v>1500</v>
      </c>
      <c r="AC49" s="18">
        <f t="shared" ref="AC49" si="162">AC48</f>
        <v>1500</v>
      </c>
      <c r="AD49" s="18">
        <f t="shared" ref="AD49" si="163">AD48</f>
        <v>1500</v>
      </c>
      <c r="AE49" s="18">
        <f t="shared" ref="AE49" si="164">AE48</f>
        <v>1500</v>
      </c>
      <c r="AF49" s="18">
        <f t="shared" ref="AF49" si="165">AF48</f>
        <v>1500</v>
      </c>
      <c r="AG49" s="18">
        <f t="shared" ref="AG49" si="166">AG48</f>
        <v>1500</v>
      </c>
      <c r="AH49" s="18">
        <f t="shared" ref="AH49" si="167">AH48</f>
        <v>1500</v>
      </c>
      <c r="AI49" s="18">
        <f t="shared" ref="AI49" si="168">AI48</f>
        <v>1500</v>
      </c>
      <c r="AJ49" s="18">
        <f t="shared" ref="AJ49" si="169">AJ48</f>
        <v>1500</v>
      </c>
      <c r="AK49" s="18">
        <f t="shared" ref="AK49" si="170">AK48</f>
        <v>1500</v>
      </c>
    </row>
    <row r="50" spans="1:37" s="7" customFormat="1">
      <c r="A50" s="8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</row>
    <row r="51" spans="1:37">
      <c r="A51" s="11" t="s">
        <v>13</v>
      </c>
      <c r="B51" s="12">
        <f>B49+B46+B43+B40+B37+B33+B29+B25+B31+B21+B16+B13+B10+B6</f>
        <v>8650</v>
      </c>
      <c r="C51" s="12">
        <f t="shared" ref="C51:Y51" si="171">C49+C46+C43+C40+C37+C33+C29+C25+C31+C21+C16+C13+C10+C6</f>
        <v>7850</v>
      </c>
      <c r="D51" s="12">
        <f t="shared" si="171"/>
        <v>4850</v>
      </c>
      <c r="E51" s="12">
        <f t="shared" si="171"/>
        <v>8350</v>
      </c>
      <c r="F51" s="12">
        <f t="shared" si="171"/>
        <v>8350</v>
      </c>
      <c r="G51" s="12">
        <f t="shared" si="171"/>
        <v>3550</v>
      </c>
      <c r="H51" s="12">
        <f t="shared" si="171"/>
        <v>4150</v>
      </c>
      <c r="I51" s="12">
        <f t="shared" si="171"/>
        <v>4650</v>
      </c>
      <c r="J51" s="12">
        <f t="shared" si="171"/>
        <v>4650</v>
      </c>
      <c r="K51" s="12">
        <f t="shared" si="171"/>
        <v>4650</v>
      </c>
      <c r="L51" s="12">
        <f t="shared" si="171"/>
        <v>4650</v>
      </c>
      <c r="M51" s="12">
        <f t="shared" si="171"/>
        <v>4650</v>
      </c>
      <c r="N51" s="12">
        <f t="shared" si="171"/>
        <v>18200</v>
      </c>
      <c r="O51" s="12">
        <f t="shared" si="171"/>
        <v>17450</v>
      </c>
      <c r="P51" s="12">
        <f t="shared" si="171"/>
        <v>9450</v>
      </c>
      <c r="Q51" s="12">
        <f t="shared" si="171"/>
        <v>9450</v>
      </c>
      <c r="R51" s="12">
        <f t="shared" si="171"/>
        <v>9550</v>
      </c>
      <c r="S51" s="12">
        <f t="shared" si="171"/>
        <v>9550</v>
      </c>
      <c r="T51" s="12">
        <f t="shared" si="171"/>
        <v>10300</v>
      </c>
      <c r="U51" s="12">
        <f t="shared" si="171"/>
        <v>9550</v>
      </c>
      <c r="V51" s="12">
        <f t="shared" si="171"/>
        <v>9550</v>
      </c>
      <c r="W51" s="12">
        <f t="shared" si="171"/>
        <v>9550</v>
      </c>
      <c r="X51" s="12">
        <f t="shared" si="171"/>
        <v>9550</v>
      </c>
      <c r="Y51" s="12">
        <f t="shared" si="171"/>
        <v>9550</v>
      </c>
      <c r="Z51" s="12">
        <f t="shared" ref="Z51" si="172">Z49+Z46+Z43+Z40+Z37+Z33+Z29+Z25+Z31+Z21+Z16+Z13+Z10+Z6</f>
        <v>24450</v>
      </c>
      <c r="AA51" s="12">
        <f t="shared" ref="AA51" si="173">AA49+AA46+AA43+AA40+AA37+AA33+AA29+AA25+AA31+AA21+AA16+AA13+AA10+AA6</f>
        <v>22450</v>
      </c>
      <c r="AB51" s="12">
        <f t="shared" ref="AB51" si="174">AB49+AB46+AB43+AB40+AB37+AB33+AB29+AB25+AB31+AB21+AB16+AB13+AB10+AB6</f>
        <v>17450</v>
      </c>
      <c r="AC51" s="12">
        <f t="shared" ref="AC51" si="175">AC49+AC46+AC43+AC40+AC37+AC33+AC29+AC25+AC31+AC21+AC16+AC13+AC10+AC6</f>
        <v>17450</v>
      </c>
      <c r="AD51" s="12">
        <f t="shared" ref="AD51" si="176">AD49+AD46+AD43+AD40+AD37+AD33+AD29+AD25+AD31+AD21+AD16+AD13+AD10+AD6</f>
        <v>17450</v>
      </c>
      <c r="AE51" s="12">
        <f t="shared" ref="AE51" si="177">AE49+AE46+AE43+AE40+AE37+AE33+AE29+AE25+AE31+AE21+AE16+AE13+AE10+AE6</f>
        <v>17450</v>
      </c>
      <c r="AF51" s="12">
        <f t="shared" ref="AF51" si="178">AF49+AF46+AF43+AF40+AF37+AF33+AF29+AF25+AF31+AF21+AF16+AF13+AF10+AF6</f>
        <v>18450</v>
      </c>
      <c r="AG51" s="12">
        <f t="shared" ref="AG51" si="179">AG49+AG46+AG43+AG40+AG37+AG33+AG29+AG25+AG31+AG21+AG16+AG13+AG10+AG6</f>
        <v>17450</v>
      </c>
      <c r="AH51" s="12">
        <f t="shared" ref="AH51" si="180">AH49+AH46+AH43+AH40+AH37+AH33+AH29+AH25+AH31+AH21+AH16+AH13+AH10+AH6</f>
        <v>17450</v>
      </c>
      <c r="AI51" s="12">
        <f t="shared" ref="AI51" si="181">AI49+AI46+AI43+AI40+AI37+AI33+AI29+AI25+AI31+AI21+AI16+AI13+AI10+AI6</f>
        <v>17450</v>
      </c>
      <c r="AJ51" s="12">
        <f t="shared" ref="AJ51" si="182">AJ49+AJ46+AJ43+AJ40+AJ37+AJ33+AJ29+AJ25+AJ31+AJ21+AJ16+AJ13+AJ10+AJ6</f>
        <v>17450</v>
      </c>
      <c r="AK51" s="12">
        <f t="shared" ref="AK51" si="183">AK49+AK46+AK43+AK40+AK37+AK33+AK29+AK25+AK31+AK21+AK16+AK13+AK10+AK6</f>
        <v>17450</v>
      </c>
    </row>
    <row r="52" spans="1:37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37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8"/>
  <sheetViews>
    <sheetView zoomScale="80" zoomScaleNormal="80" workbookViewId="0"/>
  </sheetViews>
  <sheetFormatPr defaultRowHeight="15"/>
  <cols>
    <col min="2" max="2" width="10.140625" bestFit="1" customWidth="1"/>
    <col min="3" max="3" width="9.85546875" bestFit="1" customWidth="1"/>
    <col min="4" max="11" width="9.5703125" bestFit="1" customWidth="1"/>
    <col min="12" max="15" width="9.7109375" bestFit="1" customWidth="1"/>
    <col min="16" max="26" width="10.7109375" bestFit="1" customWidth="1"/>
    <col min="27" max="27" width="10.42578125" customWidth="1"/>
  </cols>
  <sheetData>
    <row r="1" spans="1:38">
      <c r="C1" s="1">
        <v>40179</v>
      </c>
      <c r="D1" s="1">
        <v>40210</v>
      </c>
      <c r="E1" s="1">
        <v>40238</v>
      </c>
      <c r="F1" s="1">
        <v>40269</v>
      </c>
      <c r="G1" s="1">
        <v>40299</v>
      </c>
      <c r="H1" s="1">
        <v>40330</v>
      </c>
      <c r="I1" s="1">
        <v>40360</v>
      </c>
      <c r="J1" s="1">
        <v>40391</v>
      </c>
      <c r="K1" s="1">
        <v>40422</v>
      </c>
      <c r="L1" s="1">
        <v>40452</v>
      </c>
      <c r="M1" s="1">
        <v>40483</v>
      </c>
      <c r="N1" s="1">
        <v>40513</v>
      </c>
      <c r="O1" s="1">
        <v>40544</v>
      </c>
      <c r="P1" s="1">
        <v>40575</v>
      </c>
      <c r="Q1" s="1">
        <v>40603</v>
      </c>
      <c r="R1" s="1">
        <v>40634</v>
      </c>
      <c r="S1" s="1">
        <v>40664</v>
      </c>
      <c r="T1" s="1">
        <v>40695</v>
      </c>
      <c r="U1" s="1">
        <v>40725</v>
      </c>
      <c r="V1" s="1">
        <v>40756</v>
      </c>
      <c r="W1" s="1">
        <v>40787</v>
      </c>
      <c r="X1" s="1">
        <v>40817</v>
      </c>
      <c r="Y1" s="1">
        <v>40848</v>
      </c>
      <c r="Z1" s="1">
        <v>40878</v>
      </c>
      <c r="AA1" s="1">
        <v>40909</v>
      </c>
      <c r="AB1" s="1">
        <v>40940</v>
      </c>
      <c r="AC1" s="1">
        <v>40969</v>
      </c>
      <c r="AD1" s="1">
        <v>41000</v>
      </c>
      <c r="AE1" s="1">
        <v>41030</v>
      </c>
      <c r="AF1" s="1">
        <v>41061</v>
      </c>
      <c r="AG1" s="1">
        <v>41091</v>
      </c>
      <c r="AH1" s="1">
        <v>41122</v>
      </c>
      <c r="AI1" s="1">
        <v>41153</v>
      </c>
      <c r="AJ1" s="1">
        <v>41183</v>
      </c>
      <c r="AK1" s="1">
        <v>41214</v>
      </c>
      <c r="AL1" s="1">
        <v>41244</v>
      </c>
    </row>
    <row r="2" spans="1:38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</row>
    <row r="3" spans="1:38">
      <c r="A3" s="11" t="s">
        <v>32</v>
      </c>
    </row>
    <row r="4" spans="1:38">
      <c r="A4" s="4" t="s">
        <v>33</v>
      </c>
      <c r="B4" s="4"/>
      <c r="C4">
        <v>654</v>
      </c>
      <c r="D4">
        <v>654</v>
      </c>
      <c r="E4">
        <v>654</v>
      </c>
      <c r="F4">
        <v>654</v>
      </c>
      <c r="G4">
        <v>654</v>
      </c>
      <c r="H4">
        <v>654</v>
      </c>
      <c r="I4">
        <v>654</v>
      </c>
      <c r="J4">
        <v>654</v>
      </c>
      <c r="K4">
        <v>654</v>
      </c>
      <c r="L4">
        <v>654</v>
      </c>
      <c r="M4">
        <v>654</v>
      </c>
      <c r="N4">
        <v>654</v>
      </c>
      <c r="O4">
        <v>654</v>
      </c>
      <c r="P4">
        <v>654</v>
      </c>
      <c r="Q4">
        <v>654</v>
      </c>
      <c r="R4">
        <v>654</v>
      </c>
      <c r="S4">
        <v>654</v>
      </c>
      <c r="T4">
        <v>654</v>
      </c>
      <c r="U4">
        <v>654</v>
      </c>
      <c r="V4">
        <v>654</v>
      </c>
      <c r="W4">
        <v>654</v>
      </c>
      <c r="X4">
        <v>654</v>
      </c>
      <c r="Y4">
        <v>654</v>
      </c>
      <c r="Z4">
        <v>654</v>
      </c>
      <c r="AA4">
        <v>654</v>
      </c>
      <c r="AB4">
        <v>654</v>
      </c>
      <c r="AC4">
        <v>654</v>
      </c>
      <c r="AD4">
        <v>654</v>
      </c>
      <c r="AE4">
        <v>654</v>
      </c>
      <c r="AF4">
        <v>654</v>
      </c>
      <c r="AG4">
        <v>654</v>
      </c>
      <c r="AH4">
        <v>654</v>
      </c>
      <c r="AI4">
        <v>654</v>
      </c>
      <c r="AJ4">
        <v>654</v>
      </c>
      <c r="AK4">
        <v>654</v>
      </c>
      <c r="AL4">
        <v>654</v>
      </c>
    </row>
    <row r="5" spans="1:38">
      <c r="A5" s="4" t="s">
        <v>34</v>
      </c>
      <c r="B5" s="4"/>
      <c r="C5">
        <v>555</v>
      </c>
      <c r="D5">
        <v>555</v>
      </c>
      <c r="E5">
        <v>555</v>
      </c>
      <c r="F5">
        <v>555</v>
      </c>
      <c r="G5">
        <v>555</v>
      </c>
      <c r="H5">
        <v>555</v>
      </c>
      <c r="I5">
        <v>555</v>
      </c>
      <c r="J5">
        <v>555</v>
      </c>
      <c r="K5">
        <v>555</v>
      </c>
      <c r="L5">
        <v>555</v>
      </c>
      <c r="M5">
        <v>555</v>
      </c>
      <c r="N5">
        <v>555</v>
      </c>
      <c r="O5">
        <v>555</v>
      </c>
      <c r="P5">
        <v>555</v>
      </c>
      <c r="Q5">
        <v>555</v>
      </c>
      <c r="R5">
        <v>555</v>
      </c>
      <c r="S5">
        <v>555</v>
      </c>
      <c r="T5">
        <v>555</v>
      </c>
      <c r="U5">
        <v>555</v>
      </c>
      <c r="V5">
        <v>555</v>
      </c>
      <c r="W5">
        <v>555</v>
      </c>
      <c r="X5">
        <v>555</v>
      </c>
      <c r="Y5">
        <v>555</v>
      </c>
      <c r="Z5">
        <v>555</v>
      </c>
      <c r="AA5">
        <v>555</v>
      </c>
      <c r="AB5">
        <v>555</v>
      </c>
      <c r="AC5">
        <v>555</v>
      </c>
      <c r="AD5">
        <v>555</v>
      </c>
      <c r="AE5">
        <v>555</v>
      </c>
      <c r="AF5">
        <v>555</v>
      </c>
      <c r="AG5">
        <v>555</v>
      </c>
      <c r="AH5">
        <v>555</v>
      </c>
      <c r="AI5">
        <v>555</v>
      </c>
      <c r="AJ5">
        <v>555</v>
      </c>
      <c r="AK5">
        <v>555</v>
      </c>
      <c r="AL5">
        <v>555</v>
      </c>
    </row>
    <row r="6" spans="1:38">
      <c r="A6" s="5" t="s">
        <v>20</v>
      </c>
      <c r="B6" s="5"/>
      <c r="C6" s="19">
        <f>C4+C5</f>
        <v>1209</v>
      </c>
      <c r="D6" s="19">
        <f t="shared" ref="D6:Z6" si="0">D4+D5</f>
        <v>1209</v>
      </c>
      <c r="E6" s="19">
        <f t="shared" si="0"/>
        <v>1209</v>
      </c>
      <c r="F6" s="19">
        <f t="shared" si="0"/>
        <v>1209</v>
      </c>
      <c r="G6" s="19">
        <f t="shared" si="0"/>
        <v>1209</v>
      </c>
      <c r="H6" s="19">
        <f t="shared" si="0"/>
        <v>1209</v>
      </c>
      <c r="I6" s="19">
        <f t="shared" si="0"/>
        <v>1209</v>
      </c>
      <c r="J6" s="19">
        <f t="shared" si="0"/>
        <v>1209</v>
      </c>
      <c r="K6" s="19">
        <f t="shared" si="0"/>
        <v>1209</v>
      </c>
      <c r="L6" s="19">
        <f t="shared" si="0"/>
        <v>1209</v>
      </c>
      <c r="M6" s="19">
        <f t="shared" si="0"/>
        <v>1209</v>
      </c>
      <c r="N6" s="19">
        <f t="shared" si="0"/>
        <v>1209</v>
      </c>
      <c r="O6" s="19">
        <f t="shared" si="0"/>
        <v>1209</v>
      </c>
      <c r="P6" s="19">
        <f t="shared" si="0"/>
        <v>1209</v>
      </c>
      <c r="Q6" s="19">
        <f t="shared" si="0"/>
        <v>1209</v>
      </c>
      <c r="R6" s="19">
        <f t="shared" si="0"/>
        <v>1209</v>
      </c>
      <c r="S6" s="19">
        <f t="shared" si="0"/>
        <v>1209</v>
      </c>
      <c r="T6" s="19">
        <f t="shared" si="0"/>
        <v>1209</v>
      </c>
      <c r="U6" s="19">
        <f t="shared" si="0"/>
        <v>1209</v>
      </c>
      <c r="V6" s="19">
        <f t="shared" si="0"/>
        <v>1209</v>
      </c>
      <c r="W6" s="19">
        <f t="shared" si="0"/>
        <v>1209</v>
      </c>
      <c r="X6" s="19">
        <f t="shared" si="0"/>
        <v>1209</v>
      </c>
      <c r="Y6" s="19">
        <f t="shared" si="0"/>
        <v>1209</v>
      </c>
      <c r="Z6" s="19">
        <f t="shared" si="0"/>
        <v>1209</v>
      </c>
      <c r="AA6" s="19">
        <f t="shared" ref="AA6:AL6" si="1">AA4+AA5</f>
        <v>1209</v>
      </c>
      <c r="AB6" s="19">
        <f t="shared" si="1"/>
        <v>1209</v>
      </c>
      <c r="AC6" s="19">
        <f t="shared" si="1"/>
        <v>1209</v>
      </c>
      <c r="AD6" s="19">
        <f t="shared" si="1"/>
        <v>1209</v>
      </c>
      <c r="AE6" s="19">
        <f t="shared" si="1"/>
        <v>1209</v>
      </c>
      <c r="AF6" s="19">
        <f t="shared" si="1"/>
        <v>1209</v>
      </c>
      <c r="AG6" s="19">
        <f t="shared" si="1"/>
        <v>1209</v>
      </c>
      <c r="AH6" s="19">
        <f t="shared" si="1"/>
        <v>1209</v>
      </c>
      <c r="AI6" s="19">
        <f t="shared" si="1"/>
        <v>1209</v>
      </c>
      <c r="AJ6" s="19">
        <f t="shared" si="1"/>
        <v>1209</v>
      </c>
      <c r="AK6" s="19">
        <f t="shared" si="1"/>
        <v>1209</v>
      </c>
      <c r="AL6" s="19">
        <f t="shared" si="1"/>
        <v>1209</v>
      </c>
    </row>
    <row r="7" spans="1:38">
      <c r="A7" s="50" t="s">
        <v>35</v>
      </c>
    </row>
    <row r="8" spans="1:38">
      <c r="A8" s="4" t="s">
        <v>33</v>
      </c>
      <c r="B8" s="4"/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1.5E-3</v>
      </c>
      <c r="L8" s="25">
        <v>3.0000000000000001E-3</v>
      </c>
      <c r="M8" s="25">
        <v>3.0000000000000001E-3</v>
      </c>
      <c r="N8" s="25">
        <v>4.0000000000000001E-3</v>
      </c>
      <c r="O8" s="25">
        <v>5.0000000000000001E-3</v>
      </c>
      <c r="P8" s="25">
        <v>7.4999999999999997E-3</v>
      </c>
      <c r="Q8" s="25">
        <v>0.01</v>
      </c>
      <c r="R8" s="25">
        <v>0.01</v>
      </c>
      <c r="S8" s="25">
        <v>0.01</v>
      </c>
      <c r="T8" s="25">
        <v>1.2500000000000001E-2</v>
      </c>
      <c r="U8" s="25">
        <v>1.2500000000000001E-2</v>
      </c>
      <c r="V8" s="25">
        <v>1.2500000000000001E-2</v>
      </c>
      <c r="W8" s="25">
        <v>1.4999999999999999E-2</v>
      </c>
      <c r="X8" s="25">
        <v>1.4999999999999999E-2</v>
      </c>
      <c r="Y8" s="25">
        <v>1.7500000000000002E-2</v>
      </c>
      <c r="Z8" s="25">
        <v>1.7500000000000002E-2</v>
      </c>
      <c r="AA8" s="25">
        <v>0.02</v>
      </c>
      <c r="AB8" s="25">
        <v>0.02</v>
      </c>
      <c r="AC8" s="25">
        <v>0.02</v>
      </c>
      <c r="AD8" s="25">
        <v>2.2499999999999999E-2</v>
      </c>
      <c r="AE8" s="25">
        <v>2.5000000000000001E-2</v>
      </c>
      <c r="AF8" s="25">
        <v>2.5000000000000001E-2</v>
      </c>
      <c r="AG8" s="25">
        <v>2.5000000000000001E-2</v>
      </c>
      <c r="AH8" s="25">
        <v>2.75E-2</v>
      </c>
      <c r="AI8" s="25">
        <v>0.03</v>
      </c>
      <c r="AJ8" s="25">
        <v>0.03</v>
      </c>
      <c r="AK8" s="25">
        <v>3.2500000000000001E-2</v>
      </c>
      <c r="AL8" s="25">
        <v>3.2500000000000001E-2</v>
      </c>
    </row>
    <row r="9" spans="1:38">
      <c r="A9" s="4" t="s">
        <v>34</v>
      </c>
      <c r="B9" s="4"/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1.5E-3</v>
      </c>
      <c r="L9" s="25">
        <v>3.0000000000000001E-3</v>
      </c>
      <c r="M9" s="25">
        <v>3.0000000000000001E-3</v>
      </c>
      <c r="N9" s="25">
        <v>4.0000000000000001E-3</v>
      </c>
      <c r="O9" s="25">
        <v>5.0000000000000001E-3</v>
      </c>
      <c r="P9" s="25">
        <v>7.4999999999999997E-3</v>
      </c>
      <c r="Q9" s="25">
        <v>0.01</v>
      </c>
      <c r="R9" s="25">
        <v>0.01</v>
      </c>
      <c r="S9" s="25">
        <v>0.01</v>
      </c>
      <c r="T9" s="25">
        <v>1.2500000000000001E-2</v>
      </c>
      <c r="U9" s="25">
        <v>1.2500000000000001E-2</v>
      </c>
      <c r="V9" s="25">
        <v>1.2500000000000001E-2</v>
      </c>
      <c r="W9" s="25">
        <v>1.4999999999999999E-2</v>
      </c>
      <c r="X9" s="25">
        <v>1.4999999999999999E-2</v>
      </c>
      <c r="Y9" s="25">
        <v>1.7500000000000002E-2</v>
      </c>
      <c r="Z9" s="25">
        <v>1.7500000000000002E-2</v>
      </c>
      <c r="AA9" s="25">
        <v>0.02</v>
      </c>
      <c r="AB9" s="25">
        <v>0.02</v>
      </c>
      <c r="AC9" s="25">
        <v>0.02</v>
      </c>
      <c r="AD9" s="25">
        <v>2.2499999999999999E-2</v>
      </c>
      <c r="AE9" s="25">
        <v>2.5000000000000001E-2</v>
      </c>
      <c r="AF9" s="25">
        <v>2.5000000000000001E-2</v>
      </c>
      <c r="AG9" s="25">
        <v>2.5000000000000001E-2</v>
      </c>
      <c r="AH9" s="25">
        <v>2.75E-2</v>
      </c>
      <c r="AI9" s="25">
        <v>0.03</v>
      </c>
      <c r="AJ9" s="25">
        <v>0.03</v>
      </c>
      <c r="AK9" s="25">
        <v>3.2500000000000001E-2</v>
      </c>
      <c r="AL9" s="25">
        <v>3.2500000000000001E-2</v>
      </c>
    </row>
    <row r="10" spans="1:38">
      <c r="A10" s="5" t="s">
        <v>20</v>
      </c>
      <c r="B10" s="5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s="9" customFormat="1">
      <c r="A11" s="11" t="s">
        <v>36</v>
      </c>
      <c r="B11"/>
    </row>
    <row r="12" spans="1:38">
      <c r="A12" s="4" t="s">
        <v>33</v>
      </c>
      <c r="B12" s="4"/>
      <c r="C12" s="26">
        <f>C8*C4</f>
        <v>0</v>
      </c>
      <c r="D12" s="26">
        <f t="shared" ref="D12:Z12" si="2">D8*D4</f>
        <v>0</v>
      </c>
      <c r="E12" s="26">
        <f t="shared" si="2"/>
        <v>0</v>
      </c>
      <c r="F12" s="26">
        <f t="shared" si="2"/>
        <v>0</v>
      </c>
      <c r="G12" s="26">
        <f t="shared" si="2"/>
        <v>0</v>
      </c>
      <c r="H12" s="26">
        <f t="shared" si="2"/>
        <v>0</v>
      </c>
      <c r="I12" s="26">
        <f t="shared" si="2"/>
        <v>0</v>
      </c>
      <c r="J12" s="26">
        <f t="shared" si="2"/>
        <v>0</v>
      </c>
      <c r="K12" s="26">
        <f t="shared" si="2"/>
        <v>0.98099999999999998</v>
      </c>
      <c r="L12" s="26">
        <f t="shared" si="2"/>
        <v>1.962</v>
      </c>
      <c r="M12" s="26">
        <f t="shared" si="2"/>
        <v>1.962</v>
      </c>
      <c r="N12" s="26">
        <f t="shared" si="2"/>
        <v>2.6160000000000001</v>
      </c>
      <c r="O12" s="26">
        <f t="shared" si="2"/>
        <v>3.27</v>
      </c>
      <c r="P12" s="26">
        <f t="shared" si="2"/>
        <v>4.9050000000000002</v>
      </c>
      <c r="Q12" s="26">
        <f t="shared" si="2"/>
        <v>6.54</v>
      </c>
      <c r="R12" s="26">
        <f t="shared" si="2"/>
        <v>6.54</v>
      </c>
      <c r="S12" s="26">
        <f t="shared" si="2"/>
        <v>6.54</v>
      </c>
      <c r="T12" s="26">
        <f t="shared" si="2"/>
        <v>8.1750000000000007</v>
      </c>
      <c r="U12" s="26">
        <f t="shared" si="2"/>
        <v>8.1750000000000007</v>
      </c>
      <c r="V12" s="26">
        <f t="shared" si="2"/>
        <v>8.1750000000000007</v>
      </c>
      <c r="W12" s="26">
        <f t="shared" si="2"/>
        <v>9.81</v>
      </c>
      <c r="X12" s="26">
        <f t="shared" si="2"/>
        <v>9.81</v>
      </c>
      <c r="Y12" s="26">
        <f t="shared" si="2"/>
        <v>11.445</v>
      </c>
      <c r="Z12" s="26">
        <f t="shared" si="2"/>
        <v>11.445</v>
      </c>
      <c r="AA12" s="26">
        <f t="shared" ref="AA12:AL12" si="3">AA8*AA4</f>
        <v>13.08</v>
      </c>
      <c r="AB12" s="26">
        <f t="shared" si="3"/>
        <v>13.08</v>
      </c>
      <c r="AC12" s="26">
        <f t="shared" si="3"/>
        <v>13.08</v>
      </c>
      <c r="AD12" s="26">
        <f t="shared" si="3"/>
        <v>14.715</v>
      </c>
      <c r="AE12" s="26">
        <f t="shared" si="3"/>
        <v>16.350000000000001</v>
      </c>
      <c r="AF12" s="26">
        <f t="shared" si="3"/>
        <v>16.350000000000001</v>
      </c>
      <c r="AG12" s="26">
        <f t="shared" si="3"/>
        <v>16.350000000000001</v>
      </c>
      <c r="AH12" s="26">
        <f>AH8*AH4</f>
        <v>17.984999999999999</v>
      </c>
      <c r="AI12" s="26">
        <f>AI8*AI4</f>
        <v>19.62</v>
      </c>
      <c r="AJ12" s="26">
        <f t="shared" si="3"/>
        <v>19.62</v>
      </c>
      <c r="AK12" s="26">
        <f t="shared" si="3"/>
        <v>21.254999999999999</v>
      </c>
      <c r="AL12" s="26">
        <f t="shared" si="3"/>
        <v>21.254999999999999</v>
      </c>
    </row>
    <row r="13" spans="1:38">
      <c r="A13" s="4" t="s">
        <v>34</v>
      </c>
      <c r="B13" s="4"/>
      <c r="C13" s="26">
        <f>C9*C5</f>
        <v>0</v>
      </c>
      <c r="D13" s="26">
        <f t="shared" ref="D13:Z13" si="4">D9*D5</f>
        <v>0</v>
      </c>
      <c r="E13" s="26">
        <f t="shared" si="4"/>
        <v>0</v>
      </c>
      <c r="F13" s="26">
        <f t="shared" si="4"/>
        <v>0</v>
      </c>
      <c r="G13" s="26">
        <f t="shared" si="4"/>
        <v>0</v>
      </c>
      <c r="H13" s="26">
        <f t="shared" si="4"/>
        <v>0</v>
      </c>
      <c r="I13" s="26">
        <f t="shared" si="4"/>
        <v>0</v>
      </c>
      <c r="J13" s="26">
        <f t="shared" si="4"/>
        <v>0</v>
      </c>
      <c r="K13" s="26">
        <f t="shared" si="4"/>
        <v>0.83250000000000002</v>
      </c>
      <c r="L13" s="26">
        <f t="shared" si="4"/>
        <v>1.665</v>
      </c>
      <c r="M13" s="26">
        <f t="shared" si="4"/>
        <v>1.665</v>
      </c>
      <c r="N13" s="26">
        <f t="shared" si="4"/>
        <v>2.2200000000000002</v>
      </c>
      <c r="O13" s="26">
        <f t="shared" si="4"/>
        <v>2.7749999999999999</v>
      </c>
      <c r="P13" s="26">
        <f t="shared" si="4"/>
        <v>4.1624999999999996</v>
      </c>
      <c r="Q13" s="26">
        <f t="shared" si="4"/>
        <v>5.55</v>
      </c>
      <c r="R13" s="26">
        <f t="shared" si="4"/>
        <v>5.55</v>
      </c>
      <c r="S13" s="26">
        <f t="shared" si="4"/>
        <v>5.55</v>
      </c>
      <c r="T13" s="26">
        <f t="shared" si="4"/>
        <v>6.9375</v>
      </c>
      <c r="U13" s="26">
        <f t="shared" si="4"/>
        <v>6.9375</v>
      </c>
      <c r="V13" s="26">
        <f t="shared" si="4"/>
        <v>6.9375</v>
      </c>
      <c r="W13" s="26">
        <f t="shared" si="4"/>
        <v>8.3249999999999993</v>
      </c>
      <c r="X13" s="26">
        <f t="shared" si="4"/>
        <v>8.3249999999999993</v>
      </c>
      <c r="Y13" s="26">
        <f t="shared" si="4"/>
        <v>9.7125000000000004</v>
      </c>
      <c r="Z13" s="26">
        <f t="shared" si="4"/>
        <v>9.7125000000000004</v>
      </c>
      <c r="AA13" s="26">
        <f t="shared" ref="AA13:AL13" si="5">AA9*AA5</f>
        <v>11.1</v>
      </c>
      <c r="AB13" s="26">
        <f t="shared" si="5"/>
        <v>11.1</v>
      </c>
      <c r="AC13" s="26">
        <f t="shared" si="5"/>
        <v>11.1</v>
      </c>
      <c r="AD13" s="26">
        <f t="shared" si="5"/>
        <v>12.487499999999999</v>
      </c>
      <c r="AE13" s="26">
        <f t="shared" si="5"/>
        <v>13.875</v>
      </c>
      <c r="AF13" s="26">
        <f t="shared" si="5"/>
        <v>13.875</v>
      </c>
      <c r="AG13" s="26">
        <f t="shared" si="5"/>
        <v>13.875</v>
      </c>
      <c r="AH13" s="26">
        <f>AH9*AH5</f>
        <v>15.262499999999999</v>
      </c>
      <c r="AI13" s="26">
        <f>AI9*AI5</f>
        <v>16.649999999999999</v>
      </c>
      <c r="AJ13" s="26">
        <f t="shared" si="5"/>
        <v>16.649999999999999</v>
      </c>
      <c r="AK13" s="26">
        <f t="shared" si="5"/>
        <v>18.037500000000001</v>
      </c>
      <c r="AL13" s="26">
        <f t="shared" si="5"/>
        <v>18.037500000000001</v>
      </c>
    </row>
    <row r="14" spans="1:38">
      <c r="A14" s="5" t="s">
        <v>20</v>
      </c>
      <c r="B14" s="5"/>
      <c r="C14" s="7">
        <f>C13+C12</f>
        <v>0</v>
      </c>
      <c r="D14" s="7">
        <f t="shared" ref="D14:Z14" si="6">D13+D12</f>
        <v>0</v>
      </c>
      <c r="E14" s="7">
        <f t="shared" si="6"/>
        <v>0</v>
      </c>
      <c r="F14" s="7">
        <f t="shared" si="6"/>
        <v>0</v>
      </c>
      <c r="G14" s="7">
        <f t="shared" si="6"/>
        <v>0</v>
      </c>
      <c r="H14" s="7">
        <f t="shared" si="6"/>
        <v>0</v>
      </c>
      <c r="I14" s="7">
        <f t="shared" si="6"/>
        <v>0</v>
      </c>
      <c r="J14" s="7">
        <f t="shared" si="6"/>
        <v>0</v>
      </c>
      <c r="K14" s="24">
        <f t="shared" si="6"/>
        <v>1.8134999999999999</v>
      </c>
      <c r="L14" s="24">
        <f t="shared" si="6"/>
        <v>3.6269999999999998</v>
      </c>
      <c r="M14" s="24">
        <f t="shared" si="6"/>
        <v>3.6269999999999998</v>
      </c>
      <c r="N14" s="24">
        <f t="shared" si="6"/>
        <v>4.8360000000000003</v>
      </c>
      <c r="O14" s="24">
        <f t="shared" si="6"/>
        <v>6.0449999999999999</v>
      </c>
      <c r="P14" s="24">
        <f t="shared" si="6"/>
        <v>9.067499999999999</v>
      </c>
      <c r="Q14" s="24">
        <f t="shared" si="6"/>
        <v>12.09</v>
      </c>
      <c r="R14" s="24">
        <f t="shared" si="6"/>
        <v>12.09</v>
      </c>
      <c r="S14" s="24">
        <f t="shared" si="6"/>
        <v>12.09</v>
      </c>
      <c r="T14" s="24">
        <f t="shared" si="6"/>
        <v>15.112500000000001</v>
      </c>
      <c r="U14" s="24">
        <f t="shared" si="6"/>
        <v>15.112500000000001</v>
      </c>
      <c r="V14" s="24">
        <f t="shared" si="6"/>
        <v>15.112500000000001</v>
      </c>
      <c r="W14" s="24">
        <f t="shared" si="6"/>
        <v>18.134999999999998</v>
      </c>
      <c r="X14" s="24">
        <f t="shared" si="6"/>
        <v>18.134999999999998</v>
      </c>
      <c r="Y14" s="24">
        <f t="shared" si="6"/>
        <v>21.157499999999999</v>
      </c>
      <c r="Z14" s="24">
        <f t="shared" si="6"/>
        <v>21.157499999999999</v>
      </c>
      <c r="AA14" s="24">
        <f t="shared" ref="AA14:AL14" si="7">AA13+AA12</f>
        <v>24.18</v>
      </c>
      <c r="AB14" s="24">
        <f t="shared" si="7"/>
        <v>24.18</v>
      </c>
      <c r="AC14" s="24">
        <f t="shared" si="7"/>
        <v>24.18</v>
      </c>
      <c r="AD14" s="24">
        <f t="shared" si="7"/>
        <v>27.202500000000001</v>
      </c>
      <c r="AE14" s="24">
        <f t="shared" si="7"/>
        <v>30.225000000000001</v>
      </c>
      <c r="AF14" s="24">
        <f t="shared" si="7"/>
        <v>30.225000000000001</v>
      </c>
      <c r="AG14" s="24">
        <f t="shared" si="7"/>
        <v>30.225000000000001</v>
      </c>
      <c r="AH14" s="24">
        <f t="shared" si="7"/>
        <v>33.247500000000002</v>
      </c>
      <c r="AI14" s="24">
        <f t="shared" si="7"/>
        <v>36.269999999999996</v>
      </c>
      <c r="AJ14" s="24">
        <f t="shared" si="7"/>
        <v>36.269999999999996</v>
      </c>
      <c r="AK14" s="24">
        <f t="shared" si="7"/>
        <v>39.292500000000004</v>
      </c>
      <c r="AL14" s="24">
        <f t="shared" si="7"/>
        <v>39.292500000000004</v>
      </c>
    </row>
    <row r="15" spans="1:38">
      <c r="A15" s="11" t="s">
        <v>38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1:38">
      <c r="A16" s="4" t="s">
        <v>33</v>
      </c>
      <c r="B16" s="22">
        <v>9000</v>
      </c>
      <c r="C16" s="10">
        <f>$B$16/12</f>
        <v>750</v>
      </c>
      <c r="D16" s="10">
        <f t="shared" ref="D16:AL16" si="8">$B$16/12</f>
        <v>750</v>
      </c>
      <c r="E16" s="10">
        <f t="shared" si="8"/>
        <v>750</v>
      </c>
      <c r="F16" s="10">
        <f t="shared" si="8"/>
        <v>750</v>
      </c>
      <c r="G16" s="10">
        <f t="shared" si="8"/>
        <v>750</v>
      </c>
      <c r="H16" s="10">
        <f t="shared" si="8"/>
        <v>750</v>
      </c>
      <c r="I16" s="10">
        <f t="shared" si="8"/>
        <v>750</v>
      </c>
      <c r="J16" s="10">
        <f t="shared" si="8"/>
        <v>750</v>
      </c>
      <c r="K16" s="10">
        <f t="shared" si="8"/>
        <v>750</v>
      </c>
      <c r="L16" s="10">
        <f t="shared" si="8"/>
        <v>750</v>
      </c>
      <c r="M16" s="10">
        <f t="shared" si="8"/>
        <v>750</v>
      </c>
      <c r="N16" s="10">
        <f t="shared" si="8"/>
        <v>750</v>
      </c>
      <c r="O16" s="10">
        <f t="shared" si="8"/>
        <v>750</v>
      </c>
      <c r="P16" s="10">
        <f t="shared" si="8"/>
        <v>750</v>
      </c>
      <c r="Q16" s="10">
        <f t="shared" si="8"/>
        <v>750</v>
      </c>
      <c r="R16" s="10">
        <f t="shared" si="8"/>
        <v>750</v>
      </c>
      <c r="S16" s="10">
        <f t="shared" si="8"/>
        <v>750</v>
      </c>
      <c r="T16" s="10">
        <f t="shared" si="8"/>
        <v>750</v>
      </c>
      <c r="U16" s="10">
        <f t="shared" si="8"/>
        <v>750</v>
      </c>
      <c r="V16" s="10">
        <f t="shared" si="8"/>
        <v>750</v>
      </c>
      <c r="W16" s="10">
        <f t="shared" si="8"/>
        <v>750</v>
      </c>
      <c r="X16" s="10">
        <f t="shared" si="8"/>
        <v>750</v>
      </c>
      <c r="Y16" s="10">
        <f t="shared" si="8"/>
        <v>750</v>
      </c>
      <c r="Z16" s="10">
        <f t="shared" si="8"/>
        <v>750</v>
      </c>
      <c r="AA16" s="10">
        <f t="shared" si="8"/>
        <v>750</v>
      </c>
      <c r="AB16" s="10">
        <f t="shared" si="8"/>
        <v>750</v>
      </c>
      <c r="AC16" s="10">
        <f t="shared" si="8"/>
        <v>750</v>
      </c>
      <c r="AD16" s="10">
        <f t="shared" si="8"/>
        <v>750</v>
      </c>
      <c r="AE16" s="10">
        <f t="shared" si="8"/>
        <v>750</v>
      </c>
      <c r="AF16" s="10">
        <f t="shared" si="8"/>
        <v>750</v>
      </c>
      <c r="AG16" s="10">
        <f t="shared" si="8"/>
        <v>750</v>
      </c>
      <c r="AH16" s="10">
        <f t="shared" si="8"/>
        <v>750</v>
      </c>
      <c r="AI16" s="10">
        <f t="shared" si="8"/>
        <v>750</v>
      </c>
      <c r="AJ16" s="10">
        <f t="shared" si="8"/>
        <v>750</v>
      </c>
      <c r="AK16" s="10">
        <f t="shared" si="8"/>
        <v>750</v>
      </c>
      <c r="AL16" s="10">
        <f t="shared" si="8"/>
        <v>750</v>
      </c>
    </row>
    <row r="17" spans="1:38">
      <c r="A17" s="4" t="s">
        <v>34</v>
      </c>
      <c r="B17" s="22">
        <v>9000</v>
      </c>
      <c r="C17" s="10">
        <f>$B$17/12</f>
        <v>750</v>
      </c>
      <c r="D17" s="10">
        <f t="shared" ref="D17:AL17" si="9">$B$17/12</f>
        <v>750</v>
      </c>
      <c r="E17" s="10">
        <f t="shared" si="9"/>
        <v>750</v>
      </c>
      <c r="F17" s="10">
        <f t="shared" si="9"/>
        <v>750</v>
      </c>
      <c r="G17" s="10">
        <f t="shared" si="9"/>
        <v>750</v>
      </c>
      <c r="H17" s="10">
        <f t="shared" si="9"/>
        <v>750</v>
      </c>
      <c r="I17" s="10">
        <f t="shared" si="9"/>
        <v>750</v>
      </c>
      <c r="J17" s="10">
        <f t="shared" si="9"/>
        <v>750</v>
      </c>
      <c r="K17" s="10">
        <f t="shared" si="9"/>
        <v>750</v>
      </c>
      <c r="L17" s="10">
        <f t="shared" si="9"/>
        <v>750</v>
      </c>
      <c r="M17" s="10">
        <f t="shared" si="9"/>
        <v>750</v>
      </c>
      <c r="N17" s="10">
        <f t="shared" si="9"/>
        <v>750</v>
      </c>
      <c r="O17" s="10">
        <f t="shared" si="9"/>
        <v>750</v>
      </c>
      <c r="P17" s="10">
        <f t="shared" si="9"/>
        <v>750</v>
      </c>
      <c r="Q17" s="10">
        <f t="shared" si="9"/>
        <v>750</v>
      </c>
      <c r="R17" s="10">
        <f t="shared" si="9"/>
        <v>750</v>
      </c>
      <c r="S17" s="10">
        <f t="shared" si="9"/>
        <v>750</v>
      </c>
      <c r="T17" s="10">
        <f t="shared" si="9"/>
        <v>750</v>
      </c>
      <c r="U17" s="10">
        <f t="shared" si="9"/>
        <v>750</v>
      </c>
      <c r="V17" s="10">
        <f t="shared" si="9"/>
        <v>750</v>
      </c>
      <c r="W17" s="10">
        <f t="shared" si="9"/>
        <v>750</v>
      </c>
      <c r="X17" s="10">
        <f t="shared" si="9"/>
        <v>750</v>
      </c>
      <c r="Y17" s="10">
        <f t="shared" si="9"/>
        <v>750</v>
      </c>
      <c r="Z17" s="10">
        <f t="shared" si="9"/>
        <v>750</v>
      </c>
      <c r="AA17" s="10">
        <f t="shared" si="9"/>
        <v>750</v>
      </c>
      <c r="AB17" s="10">
        <f t="shared" si="9"/>
        <v>750</v>
      </c>
      <c r="AC17" s="10">
        <f t="shared" si="9"/>
        <v>750</v>
      </c>
      <c r="AD17" s="10">
        <f t="shared" si="9"/>
        <v>750</v>
      </c>
      <c r="AE17" s="10">
        <f t="shared" si="9"/>
        <v>750</v>
      </c>
      <c r="AF17" s="10">
        <f t="shared" si="9"/>
        <v>750</v>
      </c>
      <c r="AG17" s="10">
        <f t="shared" si="9"/>
        <v>750</v>
      </c>
      <c r="AH17" s="10">
        <f t="shared" si="9"/>
        <v>750</v>
      </c>
      <c r="AI17" s="10">
        <f t="shared" si="9"/>
        <v>750</v>
      </c>
      <c r="AJ17" s="10">
        <f t="shared" si="9"/>
        <v>750</v>
      </c>
      <c r="AK17" s="10">
        <f t="shared" si="9"/>
        <v>750</v>
      </c>
      <c r="AL17" s="10">
        <f t="shared" si="9"/>
        <v>750</v>
      </c>
    </row>
    <row r="18" spans="1:38">
      <c r="A18" s="5"/>
      <c r="B18" s="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1:38">
      <c r="A19" s="11" t="s">
        <v>37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>
      <c r="A20" s="4" t="s">
        <v>33</v>
      </c>
      <c r="B20" s="4"/>
      <c r="C20" s="10">
        <f>C16*C12</f>
        <v>0</v>
      </c>
      <c r="D20" s="10">
        <f t="shared" ref="D20:Z20" si="10">D16*D12</f>
        <v>0</v>
      </c>
      <c r="E20" s="10">
        <f t="shared" si="10"/>
        <v>0</v>
      </c>
      <c r="F20" s="10">
        <f t="shared" si="10"/>
        <v>0</v>
      </c>
      <c r="G20" s="10">
        <f t="shared" si="10"/>
        <v>0</v>
      </c>
      <c r="H20" s="10">
        <f t="shared" si="10"/>
        <v>0</v>
      </c>
      <c r="I20" s="10">
        <f t="shared" si="10"/>
        <v>0</v>
      </c>
      <c r="J20" s="10">
        <f t="shared" si="10"/>
        <v>0</v>
      </c>
      <c r="K20" s="10">
        <f t="shared" si="10"/>
        <v>735.75</v>
      </c>
      <c r="L20" s="10">
        <f t="shared" si="10"/>
        <v>1471.5</v>
      </c>
      <c r="M20" s="10">
        <f t="shared" si="10"/>
        <v>1471.5</v>
      </c>
      <c r="N20" s="10">
        <f t="shared" si="10"/>
        <v>1962</v>
      </c>
      <c r="O20" s="10">
        <f t="shared" si="10"/>
        <v>2452.5</v>
      </c>
      <c r="P20" s="10">
        <f t="shared" si="10"/>
        <v>3678.75</v>
      </c>
      <c r="Q20" s="10">
        <f t="shared" si="10"/>
        <v>4905</v>
      </c>
      <c r="R20" s="10">
        <f t="shared" si="10"/>
        <v>4905</v>
      </c>
      <c r="S20" s="10">
        <f t="shared" si="10"/>
        <v>4905</v>
      </c>
      <c r="T20" s="10">
        <f t="shared" si="10"/>
        <v>6131.2500000000009</v>
      </c>
      <c r="U20" s="10">
        <f t="shared" si="10"/>
        <v>6131.2500000000009</v>
      </c>
      <c r="V20" s="10">
        <f t="shared" si="10"/>
        <v>6131.2500000000009</v>
      </c>
      <c r="W20" s="10">
        <f t="shared" si="10"/>
        <v>7357.5</v>
      </c>
      <c r="X20" s="10">
        <f t="shared" si="10"/>
        <v>7357.5</v>
      </c>
      <c r="Y20" s="10">
        <f t="shared" si="10"/>
        <v>8583.75</v>
      </c>
      <c r="Z20" s="10">
        <f t="shared" si="10"/>
        <v>8583.75</v>
      </c>
      <c r="AA20" s="10">
        <f t="shared" ref="AA20:AL20" si="11">AA16*AA12</f>
        <v>9810</v>
      </c>
      <c r="AB20" s="10">
        <f t="shared" si="11"/>
        <v>9810</v>
      </c>
      <c r="AC20" s="10">
        <f t="shared" si="11"/>
        <v>9810</v>
      </c>
      <c r="AD20" s="10">
        <f t="shared" si="11"/>
        <v>11036.25</v>
      </c>
      <c r="AE20" s="10">
        <f t="shared" si="11"/>
        <v>12262.500000000002</v>
      </c>
      <c r="AF20" s="10">
        <f t="shared" si="11"/>
        <v>12262.500000000002</v>
      </c>
      <c r="AG20" s="10">
        <f t="shared" si="11"/>
        <v>12262.500000000002</v>
      </c>
      <c r="AH20" s="10">
        <f t="shared" si="11"/>
        <v>13488.75</v>
      </c>
      <c r="AI20" s="10">
        <f t="shared" si="11"/>
        <v>14715</v>
      </c>
      <c r="AJ20" s="10">
        <f t="shared" si="11"/>
        <v>14715</v>
      </c>
      <c r="AK20" s="10">
        <f t="shared" si="11"/>
        <v>15941.25</v>
      </c>
      <c r="AL20" s="10">
        <f t="shared" si="11"/>
        <v>15941.25</v>
      </c>
    </row>
    <row r="21" spans="1:38">
      <c r="A21" s="4" t="s">
        <v>34</v>
      </c>
      <c r="B21" s="4"/>
      <c r="C21" s="10">
        <f>C17*C13</f>
        <v>0</v>
      </c>
      <c r="D21" s="10">
        <f t="shared" ref="D21:Z21" si="12">D17*D13</f>
        <v>0</v>
      </c>
      <c r="E21" s="10">
        <f t="shared" si="12"/>
        <v>0</v>
      </c>
      <c r="F21" s="10">
        <f t="shared" si="12"/>
        <v>0</v>
      </c>
      <c r="G21" s="10">
        <f t="shared" si="12"/>
        <v>0</v>
      </c>
      <c r="H21" s="10">
        <f t="shared" si="12"/>
        <v>0</v>
      </c>
      <c r="I21" s="10">
        <f t="shared" si="12"/>
        <v>0</v>
      </c>
      <c r="J21" s="10">
        <f t="shared" si="12"/>
        <v>0</v>
      </c>
      <c r="K21" s="10">
        <f t="shared" si="12"/>
        <v>624.375</v>
      </c>
      <c r="L21" s="10">
        <f t="shared" si="12"/>
        <v>1248.75</v>
      </c>
      <c r="M21" s="10">
        <f t="shared" si="12"/>
        <v>1248.75</v>
      </c>
      <c r="N21" s="10">
        <f t="shared" si="12"/>
        <v>1665.0000000000002</v>
      </c>
      <c r="O21" s="10">
        <f t="shared" si="12"/>
        <v>2081.25</v>
      </c>
      <c r="P21" s="10">
        <f t="shared" si="12"/>
        <v>3121.8749999999995</v>
      </c>
      <c r="Q21" s="10">
        <f t="shared" si="12"/>
        <v>4162.5</v>
      </c>
      <c r="R21" s="10">
        <f t="shared" si="12"/>
        <v>4162.5</v>
      </c>
      <c r="S21" s="10">
        <f t="shared" si="12"/>
        <v>4162.5</v>
      </c>
      <c r="T21" s="10">
        <f t="shared" si="12"/>
        <v>5203.125</v>
      </c>
      <c r="U21" s="10">
        <f t="shared" si="12"/>
        <v>5203.125</v>
      </c>
      <c r="V21" s="10">
        <f t="shared" si="12"/>
        <v>5203.125</v>
      </c>
      <c r="W21" s="10">
        <f t="shared" si="12"/>
        <v>6243.7499999999991</v>
      </c>
      <c r="X21" s="10">
        <f t="shared" si="12"/>
        <v>6243.7499999999991</v>
      </c>
      <c r="Y21" s="10">
        <f t="shared" si="12"/>
        <v>7284.375</v>
      </c>
      <c r="Z21" s="10">
        <f t="shared" si="12"/>
        <v>7284.375</v>
      </c>
      <c r="AA21" s="10">
        <f t="shared" ref="AA21:AL21" si="13">AA17*AA13</f>
        <v>8325</v>
      </c>
      <c r="AB21" s="10">
        <f t="shared" si="13"/>
        <v>8325</v>
      </c>
      <c r="AC21" s="10">
        <f t="shared" si="13"/>
        <v>8325</v>
      </c>
      <c r="AD21" s="10">
        <f t="shared" si="13"/>
        <v>9365.625</v>
      </c>
      <c r="AE21" s="10">
        <f t="shared" si="13"/>
        <v>10406.25</v>
      </c>
      <c r="AF21" s="10">
        <f t="shared" si="13"/>
        <v>10406.25</v>
      </c>
      <c r="AG21" s="10">
        <f t="shared" si="13"/>
        <v>10406.25</v>
      </c>
      <c r="AH21" s="10">
        <f t="shared" si="13"/>
        <v>11446.875</v>
      </c>
      <c r="AI21" s="10">
        <f t="shared" si="13"/>
        <v>12487.499999999998</v>
      </c>
      <c r="AJ21" s="10">
        <f t="shared" si="13"/>
        <v>12487.499999999998</v>
      </c>
      <c r="AK21" s="10">
        <f t="shared" si="13"/>
        <v>13528.125000000002</v>
      </c>
      <c r="AL21" s="10">
        <f t="shared" si="13"/>
        <v>13528.125000000002</v>
      </c>
    </row>
    <row r="22" spans="1:38">
      <c r="A22" s="17" t="s">
        <v>20</v>
      </c>
      <c r="B22" s="17"/>
      <c r="C22" s="19">
        <f>C21+C20</f>
        <v>0</v>
      </c>
      <c r="D22" s="19">
        <f t="shared" ref="D22" si="14">D21+D20</f>
        <v>0</v>
      </c>
      <c r="E22" s="19">
        <f t="shared" ref="E22" si="15">E21+E20</f>
        <v>0</v>
      </c>
      <c r="F22" s="19">
        <f t="shared" ref="F22" si="16">F21+F20</f>
        <v>0</v>
      </c>
      <c r="G22" s="19">
        <f t="shared" ref="G22" si="17">G21+G20</f>
        <v>0</v>
      </c>
      <c r="H22" s="19">
        <f t="shared" ref="H22" si="18">H21+H20</f>
        <v>0</v>
      </c>
      <c r="I22" s="19">
        <f t="shared" ref="I22" si="19">I21+I20</f>
        <v>0</v>
      </c>
      <c r="J22" s="19">
        <f t="shared" ref="J22" si="20">J21+J20</f>
        <v>0</v>
      </c>
      <c r="K22" s="19">
        <f t="shared" ref="K22" si="21">K21+K20</f>
        <v>1360.125</v>
      </c>
      <c r="L22" s="19">
        <f t="shared" ref="L22" si="22">L21+L20</f>
        <v>2720.25</v>
      </c>
      <c r="M22" s="19">
        <f t="shared" ref="M22" si="23">M21+M20</f>
        <v>2720.25</v>
      </c>
      <c r="N22" s="19">
        <f t="shared" ref="N22" si="24">N21+N20</f>
        <v>3627</v>
      </c>
      <c r="O22" s="19">
        <f t="shared" ref="O22" si="25">O21+O20</f>
        <v>4533.75</v>
      </c>
      <c r="P22" s="19">
        <f t="shared" ref="P22" si="26">P21+P20</f>
        <v>6800.625</v>
      </c>
      <c r="Q22" s="19">
        <f t="shared" ref="Q22" si="27">Q21+Q20</f>
        <v>9067.5</v>
      </c>
      <c r="R22" s="19">
        <f t="shared" ref="R22" si="28">R21+R20</f>
        <v>9067.5</v>
      </c>
      <c r="S22" s="19">
        <f t="shared" ref="S22" si="29">S21+S20</f>
        <v>9067.5</v>
      </c>
      <c r="T22" s="19">
        <f t="shared" ref="T22" si="30">T21+T20</f>
        <v>11334.375</v>
      </c>
      <c r="U22" s="19">
        <f t="shared" ref="U22" si="31">U21+U20</f>
        <v>11334.375</v>
      </c>
      <c r="V22" s="19">
        <f t="shared" ref="V22" si="32">V21+V20</f>
        <v>11334.375</v>
      </c>
      <c r="W22" s="19">
        <f t="shared" ref="W22" si="33">W21+W20</f>
        <v>13601.25</v>
      </c>
      <c r="X22" s="19">
        <f t="shared" ref="X22" si="34">X21+X20</f>
        <v>13601.25</v>
      </c>
      <c r="Y22" s="19">
        <f t="shared" ref="Y22" si="35">Y21+Y20</f>
        <v>15868.125</v>
      </c>
      <c r="Z22" s="19">
        <f t="shared" ref="Z22:AK22" si="36">Z21+Z20</f>
        <v>15868.125</v>
      </c>
      <c r="AA22" s="19">
        <f t="shared" si="36"/>
        <v>18135</v>
      </c>
      <c r="AB22" s="19">
        <f t="shared" si="36"/>
        <v>18135</v>
      </c>
      <c r="AC22" s="19">
        <f t="shared" si="36"/>
        <v>18135</v>
      </c>
      <c r="AD22" s="19">
        <f t="shared" si="36"/>
        <v>20401.875</v>
      </c>
      <c r="AE22" s="19">
        <f t="shared" si="36"/>
        <v>22668.75</v>
      </c>
      <c r="AF22" s="19">
        <f t="shared" si="36"/>
        <v>22668.75</v>
      </c>
      <c r="AG22" s="19">
        <f t="shared" si="36"/>
        <v>22668.75</v>
      </c>
      <c r="AH22" s="19">
        <f t="shared" si="36"/>
        <v>24935.625</v>
      </c>
      <c r="AI22" s="19">
        <f t="shared" si="36"/>
        <v>27202.5</v>
      </c>
      <c r="AJ22" s="19">
        <f t="shared" si="36"/>
        <v>27202.5</v>
      </c>
      <c r="AK22" s="19">
        <f t="shared" si="36"/>
        <v>29469.375</v>
      </c>
      <c r="AL22" s="19">
        <f t="shared" ref="AL22" si="37">AL21+AL20</f>
        <v>29469.375</v>
      </c>
    </row>
    <row r="25" spans="1:38">
      <c r="U25" s="20"/>
    </row>
    <row r="26" spans="1:38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</row>
    <row r="28" spans="1:38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6"/>
  <sheetViews>
    <sheetView zoomScale="80" zoomScaleNormal="80" workbookViewId="0">
      <selection activeCell="A28" sqref="A28"/>
    </sheetView>
  </sheetViews>
  <sheetFormatPr defaultRowHeight="15"/>
  <cols>
    <col min="1" max="1" width="20" customWidth="1"/>
    <col min="2" max="2" width="9.7109375" bestFit="1" customWidth="1"/>
    <col min="3" max="13" width="10.5703125" bestFit="1" customWidth="1"/>
    <col min="14" max="16" width="10.7109375" bestFit="1" customWidth="1"/>
    <col min="17" max="17" width="10.5703125" bestFit="1" customWidth="1"/>
    <col min="18" max="25" width="10.7109375" bestFit="1" customWidth="1"/>
    <col min="26" max="35" width="11.28515625" bestFit="1" customWidth="1"/>
    <col min="36" max="36" width="10.140625" bestFit="1" customWidth="1"/>
    <col min="37" max="37" width="9.28515625" bestFit="1" customWidth="1"/>
  </cols>
  <sheetData>
    <row r="1" spans="1:39">
      <c r="B1" s="35">
        <f>'Input Costi'!B1</f>
        <v>40179</v>
      </c>
      <c r="C1" s="35">
        <f>'Input Costi'!C1</f>
        <v>40210</v>
      </c>
      <c r="D1" s="35">
        <f>'Input Costi'!D1</f>
        <v>40238</v>
      </c>
      <c r="E1" s="35">
        <f>'Input Costi'!E1</f>
        <v>40269</v>
      </c>
      <c r="F1" s="35">
        <f>'Input Costi'!F1</f>
        <v>40299</v>
      </c>
      <c r="G1" s="35">
        <f>'Input Costi'!G1</f>
        <v>40330</v>
      </c>
      <c r="H1" s="35">
        <f>'Input Costi'!H1</f>
        <v>40360</v>
      </c>
      <c r="I1" s="35">
        <f>'Input Costi'!I1</f>
        <v>40391</v>
      </c>
      <c r="J1" s="35">
        <f>'Input Costi'!J1</f>
        <v>40422</v>
      </c>
      <c r="K1" s="35">
        <f>'Input Costi'!K1</f>
        <v>40452</v>
      </c>
      <c r="L1" s="35">
        <f>'Input Costi'!L1</f>
        <v>40483</v>
      </c>
      <c r="M1" s="35">
        <f>'Input Costi'!M1</f>
        <v>40513</v>
      </c>
      <c r="N1" s="35">
        <f>'Input Costi'!N1</f>
        <v>40544</v>
      </c>
      <c r="O1" s="35">
        <f>'Input Costi'!O1</f>
        <v>40575</v>
      </c>
      <c r="P1" s="35">
        <f>'Input Costi'!P1</f>
        <v>40603</v>
      </c>
      <c r="Q1" s="35">
        <f>'Input Costi'!Q1</f>
        <v>40634</v>
      </c>
      <c r="R1" s="35">
        <f>'Input Costi'!R1</f>
        <v>40664</v>
      </c>
      <c r="S1" s="35">
        <f>'Input Costi'!S1</f>
        <v>40695</v>
      </c>
      <c r="T1" s="35">
        <f>'Input Costi'!T1</f>
        <v>40725</v>
      </c>
      <c r="U1" s="35">
        <f>'Input Costi'!U1</f>
        <v>40756</v>
      </c>
      <c r="V1" s="35">
        <f>'Input Costi'!V1</f>
        <v>40787</v>
      </c>
      <c r="W1" s="35">
        <f>'Input Costi'!W1</f>
        <v>40817</v>
      </c>
      <c r="X1" s="35">
        <f>'Input Costi'!X1</f>
        <v>40848</v>
      </c>
      <c r="Y1" s="35">
        <f>'Input Costi'!Y1</f>
        <v>40878</v>
      </c>
      <c r="Z1" s="35">
        <f>'Input Costi'!Z1</f>
        <v>40909</v>
      </c>
      <c r="AA1" s="35">
        <f>'Input Costi'!AA1</f>
        <v>40940</v>
      </c>
      <c r="AB1" s="35">
        <f>'Input Costi'!AB1</f>
        <v>40969</v>
      </c>
      <c r="AC1" s="35">
        <f>'Input Costi'!AC1</f>
        <v>41000</v>
      </c>
      <c r="AD1" s="35">
        <f>'Input Costi'!AD1</f>
        <v>41030</v>
      </c>
      <c r="AE1" s="35">
        <f>'Input Costi'!AE1</f>
        <v>41061</v>
      </c>
      <c r="AF1" s="35">
        <f>'Input Costi'!AF1</f>
        <v>41091</v>
      </c>
      <c r="AG1" s="35">
        <f>'Input Costi'!AG1</f>
        <v>41122</v>
      </c>
      <c r="AH1" s="35">
        <f>'Input Costi'!AH1</f>
        <v>41153</v>
      </c>
      <c r="AI1" s="35">
        <f>'Input Costi'!AI1</f>
        <v>41183</v>
      </c>
      <c r="AJ1" s="35">
        <f>'Input Costi'!AJ1</f>
        <v>41214</v>
      </c>
      <c r="AK1" s="35">
        <f>'Input Costi'!AK1</f>
        <v>41244</v>
      </c>
      <c r="AL1" s="1"/>
      <c r="AM1" s="1"/>
    </row>
    <row r="2" spans="1:39">
      <c r="A2" s="11" t="s">
        <v>45</v>
      </c>
      <c r="B2" s="10">
        <f>'Input Ricavi'!C22</f>
        <v>0</v>
      </c>
      <c r="C2" s="10">
        <f>'Input Ricavi'!D22</f>
        <v>0</v>
      </c>
      <c r="D2" s="10">
        <f>'Input Ricavi'!E22</f>
        <v>0</v>
      </c>
      <c r="E2" s="10">
        <f>'Input Ricavi'!F22</f>
        <v>0</v>
      </c>
      <c r="F2" s="10">
        <f>'Input Ricavi'!G22</f>
        <v>0</v>
      </c>
      <c r="G2" s="10">
        <f>'Input Ricavi'!H22</f>
        <v>0</v>
      </c>
      <c r="H2" s="10">
        <f>'Input Ricavi'!I22</f>
        <v>0</v>
      </c>
      <c r="I2" s="10">
        <f>'Input Ricavi'!J22</f>
        <v>0</v>
      </c>
      <c r="J2" s="10">
        <f>'Input Ricavi'!K22</f>
        <v>1360.125</v>
      </c>
      <c r="K2" s="10">
        <f>'Input Ricavi'!L22</f>
        <v>2720.25</v>
      </c>
      <c r="L2" s="10">
        <f>'Input Ricavi'!M22</f>
        <v>2720.25</v>
      </c>
      <c r="M2" s="10">
        <f>'Input Ricavi'!N22</f>
        <v>3627</v>
      </c>
      <c r="N2" s="10">
        <f>'Input Ricavi'!O22</f>
        <v>4533.75</v>
      </c>
      <c r="O2" s="10">
        <f>'Input Ricavi'!P22</f>
        <v>6800.625</v>
      </c>
      <c r="P2" s="10">
        <f>'Input Ricavi'!Q22</f>
        <v>9067.5</v>
      </c>
      <c r="Q2" s="10">
        <f>'Input Ricavi'!R22</f>
        <v>9067.5</v>
      </c>
      <c r="R2" s="10">
        <f>'Input Ricavi'!S22</f>
        <v>9067.5</v>
      </c>
      <c r="S2" s="10">
        <f>'Input Ricavi'!T22</f>
        <v>11334.375</v>
      </c>
      <c r="T2" s="10">
        <f>'Input Ricavi'!U22</f>
        <v>11334.375</v>
      </c>
      <c r="U2" s="10">
        <f>'Input Ricavi'!V22</f>
        <v>11334.375</v>
      </c>
      <c r="V2" s="10">
        <f>'Input Ricavi'!W22</f>
        <v>13601.25</v>
      </c>
      <c r="W2" s="10">
        <f>'Input Ricavi'!X22</f>
        <v>13601.25</v>
      </c>
      <c r="X2" s="10">
        <f>'Input Ricavi'!Y22</f>
        <v>15868.125</v>
      </c>
      <c r="Y2" s="10">
        <f>'Input Ricavi'!Z22</f>
        <v>15868.125</v>
      </c>
      <c r="Z2" s="10">
        <f>'Input Ricavi'!AA22</f>
        <v>18135</v>
      </c>
      <c r="AA2" s="10">
        <f>'Input Ricavi'!AB22</f>
        <v>18135</v>
      </c>
      <c r="AB2" s="10">
        <f>'Input Ricavi'!AC22</f>
        <v>18135</v>
      </c>
      <c r="AC2" s="10">
        <f>'Input Ricavi'!AD22</f>
        <v>20401.875</v>
      </c>
      <c r="AD2" s="10">
        <f>'Input Ricavi'!AE22</f>
        <v>22668.75</v>
      </c>
      <c r="AE2" s="10">
        <f>'Input Ricavi'!AF22</f>
        <v>22668.75</v>
      </c>
      <c r="AF2" s="10">
        <f>'Input Ricavi'!AG22</f>
        <v>22668.75</v>
      </c>
      <c r="AG2" s="10">
        <f>'Input Ricavi'!AH22</f>
        <v>24935.625</v>
      </c>
      <c r="AH2" s="10">
        <f>'Input Ricavi'!AI22</f>
        <v>27202.5</v>
      </c>
      <c r="AI2" s="10">
        <f>'Input Ricavi'!AJ22</f>
        <v>27202.5</v>
      </c>
      <c r="AJ2" s="10">
        <f>'Input Ricavi'!AK22</f>
        <v>29469.375</v>
      </c>
      <c r="AK2" s="10">
        <f>'Input Ricavi'!AL22</f>
        <v>29469.375</v>
      </c>
      <c r="AL2" s="10"/>
      <c r="AM2" s="10"/>
    </row>
    <row r="3" spans="1:39">
      <c r="A3" s="11" t="s">
        <v>46</v>
      </c>
      <c r="B3" s="10">
        <f>'Input Costi'!B51</f>
        <v>8650</v>
      </c>
      <c r="C3" s="10">
        <f>'Input Costi'!C51</f>
        <v>7850</v>
      </c>
      <c r="D3" s="10">
        <f>'Input Costi'!D51</f>
        <v>4850</v>
      </c>
      <c r="E3" s="10">
        <f>'Input Costi'!E51</f>
        <v>8350</v>
      </c>
      <c r="F3" s="10">
        <f>'Input Costi'!F51</f>
        <v>8350</v>
      </c>
      <c r="G3" s="10">
        <f>'Input Costi'!G51</f>
        <v>3550</v>
      </c>
      <c r="H3" s="10">
        <f>'Input Costi'!H51</f>
        <v>4150</v>
      </c>
      <c r="I3" s="10">
        <f>'Input Costi'!I51</f>
        <v>4650</v>
      </c>
      <c r="J3" s="10">
        <f>'Input Costi'!J51</f>
        <v>4650</v>
      </c>
      <c r="K3" s="10">
        <f>'Input Costi'!K51</f>
        <v>4650</v>
      </c>
      <c r="L3" s="10">
        <f>'Input Costi'!L51</f>
        <v>4650</v>
      </c>
      <c r="M3" s="10">
        <f>'Input Costi'!M51</f>
        <v>4650</v>
      </c>
      <c r="N3" s="10">
        <f>'Input Costi'!N51</f>
        <v>18200</v>
      </c>
      <c r="O3" s="10">
        <f>'Input Costi'!O51</f>
        <v>17450</v>
      </c>
      <c r="P3" s="10">
        <f>'Input Costi'!P51</f>
        <v>9450</v>
      </c>
      <c r="Q3" s="10">
        <f>'Input Costi'!Q51</f>
        <v>9450</v>
      </c>
      <c r="R3" s="10">
        <f>'Input Costi'!R51</f>
        <v>9550</v>
      </c>
      <c r="S3" s="10">
        <f>'Input Costi'!S51</f>
        <v>9550</v>
      </c>
      <c r="T3" s="10">
        <f>'Input Costi'!T51</f>
        <v>10300</v>
      </c>
      <c r="U3" s="10">
        <f>'Input Costi'!U51</f>
        <v>9550</v>
      </c>
      <c r="V3" s="10">
        <f>'Input Costi'!V51</f>
        <v>9550</v>
      </c>
      <c r="W3" s="10">
        <f>'Input Costi'!W51</f>
        <v>9550</v>
      </c>
      <c r="X3" s="10">
        <f>'Input Costi'!X51</f>
        <v>9550</v>
      </c>
      <c r="Y3" s="10">
        <f>'Input Costi'!Y51</f>
        <v>9550</v>
      </c>
      <c r="Z3" s="10">
        <f>'Input Costi'!Z51</f>
        <v>24450</v>
      </c>
      <c r="AA3" s="10">
        <f>'Input Costi'!AA51</f>
        <v>22450</v>
      </c>
      <c r="AB3" s="10">
        <f>'Input Costi'!AB51</f>
        <v>17450</v>
      </c>
      <c r="AC3" s="10">
        <f>'Input Costi'!AC51</f>
        <v>17450</v>
      </c>
      <c r="AD3" s="10">
        <f>'Input Costi'!AD51</f>
        <v>17450</v>
      </c>
      <c r="AE3" s="10">
        <f>'Input Costi'!AE51</f>
        <v>17450</v>
      </c>
      <c r="AF3" s="10">
        <f>'Input Costi'!AF51</f>
        <v>18450</v>
      </c>
      <c r="AG3" s="10">
        <f>'Input Costi'!AG51</f>
        <v>17450</v>
      </c>
      <c r="AH3" s="10">
        <f>'Input Costi'!AH51</f>
        <v>17450</v>
      </c>
      <c r="AI3" s="10">
        <f>'Input Costi'!AI51</f>
        <v>17450</v>
      </c>
      <c r="AJ3" s="10">
        <f>'Input Costi'!AJ51</f>
        <v>17450</v>
      </c>
      <c r="AK3" s="10">
        <f>'Input Costi'!AK51</f>
        <v>17450</v>
      </c>
      <c r="AL3" s="10"/>
      <c r="AM3" s="10"/>
    </row>
    <row r="4" spans="1:39">
      <c r="A4" s="1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39">
      <c r="A5" s="11"/>
      <c r="B5" s="35">
        <f>B1</f>
        <v>40179</v>
      </c>
      <c r="C5" s="35">
        <f t="shared" ref="C5:AK5" si="0">C1</f>
        <v>40210</v>
      </c>
      <c r="D5" s="35">
        <f t="shared" si="0"/>
        <v>40238</v>
      </c>
      <c r="E5" s="35">
        <f t="shared" si="0"/>
        <v>40269</v>
      </c>
      <c r="F5" s="35">
        <f t="shared" si="0"/>
        <v>40299</v>
      </c>
      <c r="G5" s="35">
        <f t="shared" si="0"/>
        <v>40330</v>
      </c>
      <c r="H5" s="35">
        <f t="shared" si="0"/>
        <v>40360</v>
      </c>
      <c r="I5" s="35">
        <f t="shared" si="0"/>
        <v>40391</v>
      </c>
      <c r="J5" s="35">
        <f t="shared" si="0"/>
        <v>40422</v>
      </c>
      <c r="K5" s="35">
        <f t="shared" si="0"/>
        <v>40452</v>
      </c>
      <c r="L5" s="35">
        <f t="shared" si="0"/>
        <v>40483</v>
      </c>
      <c r="M5" s="35">
        <f t="shared" si="0"/>
        <v>40513</v>
      </c>
      <c r="N5" s="35">
        <f t="shared" si="0"/>
        <v>40544</v>
      </c>
      <c r="O5" s="35">
        <f t="shared" si="0"/>
        <v>40575</v>
      </c>
      <c r="P5" s="35">
        <f t="shared" si="0"/>
        <v>40603</v>
      </c>
      <c r="Q5" s="35">
        <f t="shared" si="0"/>
        <v>40634</v>
      </c>
      <c r="R5" s="35">
        <f t="shared" si="0"/>
        <v>40664</v>
      </c>
      <c r="S5" s="35">
        <f t="shared" si="0"/>
        <v>40695</v>
      </c>
      <c r="T5" s="35">
        <f t="shared" si="0"/>
        <v>40725</v>
      </c>
      <c r="U5" s="35">
        <f t="shared" si="0"/>
        <v>40756</v>
      </c>
      <c r="V5" s="35">
        <f t="shared" si="0"/>
        <v>40787</v>
      </c>
      <c r="W5" s="35">
        <f t="shared" si="0"/>
        <v>40817</v>
      </c>
      <c r="X5" s="35">
        <f t="shared" si="0"/>
        <v>40848</v>
      </c>
      <c r="Y5" s="35">
        <f t="shared" si="0"/>
        <v>40878</v>
      </c>
      <c r="Z5" s="35">
        <f t="shared" si="0"/>
        <v>40909</v>
      </c>
      <c r="AA5" s="35">
        <f t="shared" si="0"/>
        <v>40940</v>
      </c>
      <c r="AB5" s="35">
        <f t="shared" si="0"/>
        <v>40969</v>
      </c>
      <c r="AC5" s="35">
        <f t="shared" si="0"/>
        <v>41000</v>
      </c>
      <c r="AD5" s="35">
        <f t="shared" si="0"/>
        <v>41030</v>
      </c>
      <c r="AE5" s="35">
        <f t="shared" si="0"/>
        <v>41061</v>
      </c>
      <c r="AF5" s="35">
        <f t="shared" si="0"/>
        <v>41091</v>
      </c>
      <c r="AG5" s="35">
        <f t="shared" si="0"/>
        <v>41122</v>
      </c>
      <c r="AH5" s="35">
        <f t="shared" si="0"/>
        <v>41153</v>
      </c>
      <c r="AI5" s="35">
        <f t="shared" si="0"/>
        <v>41183</v>
      </c>
      <c r="AJ5" s="35">
        <f t="shared" si="0"/>
        <v>41214</v>
      </c>
      <c r="AK5" s="35">
        <f t="shared" si="0"/>
        <v>41244</v>
      </c>
      <c r="AL5" s="10"/>
      <c r="AM5" s="10"/>
    </row>
    <row r="6" spans="1:39">
      <c r="A6" s="11" t="s">
        <v>56</v>
      </c>
      <c r="B6" s="10">
        <f>Summary!B37</f>
        <v>8650</v>
      </c>
      <c r="C6" s="10">
        <f>Summary!C37</f>
        <v>16500</v>
      </c>
      <c r="D6" s="10">
        <f>Summary!D37</f>
        <v>21350</v>
      </c>
      <c r="E6" s="10">
        <f>Summary!E37</f>
        <v>29700</v>
      </c>
      <c r="F6" s="10">
        <f>Summary!F37</f>
        <v>38050</v>
      </c>
      <c r="G6" s="10">
        <f>Summary!G37</f>
        <v>41600</v>
      </c>
      <c r="H6" s="10">
        <f>Summary!H37</f>
        <v>45750</v>
      </c>
      <c r="I6" s="10">
        <f>Summary!I37</f>
        <v>50400</v>
      </c>
      <c r="J6" s="10">
        <f>Summary!J37</f>
        <v>53689.875</v>
      </c>
      <c r="K6" s="10">
        <f>Summary!K37</f>
        <v>55619.625</v>
      </c>
      <c r="L6" s="10">
        <f>Summary!L37</f>
        <v>57549.375</v>
      </c>
      <c r="M6" s="10">
        <f>Summary!M37</f>
        <v>58572.375</v>
      </c>
      <c r="N6" s="10">
        <f>Summary!P37</f>
        <v>72238.625</v>
      </c>
      <c r="O6" s="10">
        <f>Summary!Q37</f>
        <v>82888</v>
      </c>
      <c r="P6" s="10">
        <f>Summary!R37</f>
        <v>83270.5</v>
      </c>
      <c r="Q6" s="10">
        <f>Summary!S37</f>
        <v>83653</v>
      </c>
      <c r="R6" s="10">
        <f>Summary!T37</f>
        <v>84135.5</v>
      </c>
      <c r="S6" s="10">
        <f>Summary!U37</f>
        <v>82351.125</v>
      </c>
      <c r="T6" s="10">
        <f>Summary!V37</f>
        <v>81316.75</v>
      </c>
      <c r="U6" s="10">
        <f>Summary!W37</f>
        <v>79532.375</v>
      </c>
      <c r="V6" s="10">
        <f>Summary!X37</f>
        <v>75481.125</v>
      </c>
      <c r="W6" s="10">
        <f>Summary!Y37</f>
        <v>71429.875</v>
      </c>
      <c r="X6" s="10">
        <f>Summary!Z37</f>
        <v>65111.75</v>
      </c>
      <c r="Y6" s="10">
        <f>Summary!AA37</f>
        <v>58793.625</v>
      </c>
      <c r="Z6" s="10">
        <f>Summary!AD37</f>
        <v>65108.625</v>
      </c>
      <c r="AA6" s="10">
        <f>Summary!AE37</f>
        <v>69423.625</v>
      </c>
      <c r="AB6" s="10">
        <f>Summary!AF37</f>
        <v>68738.625</v>
      </c>
      <c r="AC6" s="10">
        <f>Summary!AG37</f>
        <v>65786.75</v>
      </c>
      <c r="AD6" s="10">
        <f>Summary!AH37</f>
        <v>60568</v>
      </c>
      <c r="AE6" s="10">
        <f>Summary!AI37</f>
        <v>55349.25</v>
      </c>
      <c r="AF6" s="10">
        <f>Summary!AJ37</f>
        <v>51130.5</v>
      </c>
      <c r="AG6" s="10">
        <f>Summary!AK37</f>
        <v>43644.875</v>
      </c>
      <c r="AH6" s="10">
        <f>Summary!AL37</f>
        <v>33892.375</v>
      </c>
      <c r="AI6" s="10">
        <f>Summary!AM37</f>
        <v>24139.875</v>
      </c>
      <c r="AJ6" s="10">
        <f>Summary!AN37</f>
        <v>12120.5</v>
      </c>
      <c r="AK6" s="10">
        <f>Summary!AO37</f>
        <v>101.125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Summary</vt:lpstr>
      <vt:lpstr>Input Costi</vt:lpstr>
      <vt:lpstr>Input Ricavi</vt:lpstr>
      <vt:lpstr>Pagina Grafici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Windows User</cp:lastModifiedBy>
  <cp:lastPrinted>2009-12-18T17:20:44Z</cp:lastPrinted>
  <dcterms:created xsi:type="dcterms:W3CDTF">2009-12-13T10:06:40Z</dcterms:created>
  <dcterms:modified xsi:type="dcterms:W3CDTF">2009-12-19T18:59:44Z</dcterms:modified>
</cp:coreProperties>
</file>